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852" yWindow="65368" windowWidth="8496" windowHeight="11760" tabRatio="498" activeTab="1"/>
  </bookViews>
  <sheets>
    <sheet name="operating" sheetId="1" r:id="rId1"/>
    <sheet name="proclaimed" sheetId="2" r:id="rId2"/>
    <sheet name="summary" sheetId="3" r:id="rId3"/>
  </sheets>
  <definedNames>
    <definedName name="_xlnm._FilterDatabase" localSheetId="0" hidden="1">'operating'!$B$9:$HD$418</definedName>
    <definedName name="_xlnm._FilterDatabase" localSheetId="1" hidden="1">'proclaimed'!$B$9:$IC$155</definedName>
    <definedName name="_xlnm.Print_Area" localSheetId="0">'operating'!$B$1:$J$417</definedName>
    <definedName name="_xlnm.Print_Area" localSheetId="1">'proclaimed'!$B$1:$J$155</definedName>
    <definedName name="_xlnm.Print_Area" localSheetId="2">'summary'!$A$1:$F$21</definedName>
    <definedName name="_xlnm.Print_Titles" localSheetId="0">'operating'!$5:$6</definedName>
    <definedName name="_xlnm.Print_Titles" localSheetId="1">'proclaimed'!$5:$6</definedName>
  </definedNames>
  <calcPr fullCalcOnLoad="1"/>
</workbook>
</file>

<file path=xl/sharedStrings.xml><?xml version="1.0" encoding="utf-8"?>
<sst xmlns="http://schemas.openxmlformats.org/spreadsheetml/2006/main" count="3368" uniqueCount="2110">
  <si>
    <t>Provincial Government of Camarines Sur</t>
  </si>
  <si>
    <t>Rosario, Cavite</t>
  </si>
  <si>
    <t>Megaworld Corporation</t>
  </si>
  <si>
    <t>EMI Special Economic Zone</t>
  </si>
  <si>
    <t>Cocochem Agro-Industrial Park</t>
  </si>
  <si>
    <t>Cocochem Agro-Industrial Park, Inc.</t>
  </si>
  <si>
    <t xml:space="preserve">C-5 corner Las Fiestas Road, Frontera Verde, Pasig City </t>
  </si>
  <si>
    <t>Zuellig Ave., Mandaue Reclamation Area, Mandaue City, Province of Cebu</t>
  </si>
  <si>
    <t xml:space="preserve">Robinland, Inc. </t>
  </si>
  <si>
    <t>2129 Don Chino Roces Avenue, Makati City</t>
  </si>
  <si>
    <t xml:space="preserve">King’s Development, Inc. </t>
  </si>
  <si>
    <t>Regalado Avenue corner Qurino Hi-way, Barangay Pasong Putik, Novaliches, Quezon City</t>
  </si>
  <si>
    <t>University of the Philippines</t>
  </si>
  <si>
    <t>East Service Road, Taguig City</t>
  </si>
  <si>
    <t>Lot-C, Bonifacio Global City, Taguig City</t>
  </si>
  <si>
    <t>Station Square East Commercial Corp.</t>
  </si>
  <si>
    <t>Barangay Paciano Rizal, Calamba City, Laguna</t>
  </si>
  <si>
    <t>Taurus First Properties, Inc.</t>
  </si>
  <si>
    <t>6805 Ayala Avenue, Makati City</t>
  </si>
  <si>
    <t>Punta &amp; Tulo, Calamba City,  Laguna</t>
  </si>
  <si>
    <t>Equinox Land Corp.</t>
  </si>
  <si>
    <t>Arcenas Development Corporation</t>
  </si>
  <si>
    <t>Araneta Center, Cubao, Quezon City</t>
  </si>
  <si>
    <t>169 EDSA, Manduyong City</t>
  </si>
  <si>
    <t>Rio Tuba Nickel Mining Corporation</t>
  </si>
  <si>
    <t xml:space="preserve">Sarangani Economic Development Zone </t>
  </si>
  <si>
    <t>Subic Shipyard Special Economic Zone</t>
  </si>
  <si>
    <t>Filinvest Alabang, Inc.</t>
  </si>
  <si>
    <t xml:space="preserve">Sales Road corner Andrews Avenue, Villamor Airbase, Pasay City </t>
  </si>
  <si>
    <t xml:space="preserve">UP Science And Technology Park (North) </t>
  </si>
  <si>
    <t>Malhacan Road, Malhacan, Mecauayan, Bulacan</t>
  </si>
  <si>
    <t>Ayala High, Lipa City, Batangas</t>
  </si>
  <si>
    <t xml:space="preserve">E Rodriguez, Jr. Ave., Bagumbayan, Quezon City </t>
  </si>
  <si>
    <t>Dr. A. Santos Avenue cor. Soreena Avenue, Parañaque City</t>
  </si>
  <si>
    <t>Solemar Development Corporation</t>
  </si>
  <si>
    <t>Premier Southern Corporation</t>
  </si>
  <si>
    <t>AG&amp;P Special Economic Zone</t>
  </si>
  <si>
    <t>Palampas and Punao, San Carlos City, Negros Occidental</t>
  </si>
  <si>
    <t>San Julio Realty, Inc.</t>
  </si>
  <si>
    <t>R-XIII</t>
  </si>
  <si>
    <t>REGION</t>
  </si>
  <si>
    <t>NATURE</t>
  </si>
  <si>
    <t>Tabangao,  Batangas</t>
  </si>
  <si>
    <t>Tabangao Realty, Inc.</t>
  </si>
  <si>
    <t>67AA</t>
  </si>
  <si>
    <t>68AA</t>
  </si>
  <si>
    <t>6AAB</t>
  </si>
  <si>
    <t>AEIT</t>
  </si>
  <si>
    <t>AIES</t>
  </si>
  <si>
    <t>AIPA</t>
  </si>
  <si>
    <t>AITP</t>
  </si>
  <si>
    <t>ALLC</t>
  </si>
  <si>
    <t>ANSC</t>
  </si>
  <si>
    <t>ATSE</t>
  </si>
  <si>
    <t>BCEZ</t>
  </si>
  <si>
    <t>BETE</t>
  </si>
  <si>
    <t>ADGI</t>
  </si>
  <si>
    <t>AGAP</t>
  </si>
  <si>
    <t>ARAC</t>
  </si>
  <si>
    <t>ASSB</t>
  </si>
  <si>
    <t>BPIB</t>
  </si>
  <si>
    <t>BITP</t>
  </si>
  <si>
    <t>BWMI</t>
  </si>
  <si>
    <t>BUCT</t>
  </si>
  <si>
    <t>CIAP</t>
  </si>
  <si>
    <t>CPIP</t>
  </si>
  <si>
    <t>CSIT</t>
  </si>
  <si>
    <t>CIP1</t>
  </si>
  <si>
    <t>CIP2</t>
  </si>
  <si>
    <t>CEZO</t>
  </si>
  <si>
    <t>CITT</t>
  </si>
  <si>
    <t>CLIP</t>
  </si>
  <si>
    <t>CSEZ</t>
  </si>
  <si>
    <t>CLTI</t>
  </si>
  <si>
    <t>CAIP</t>
  </si>
  <si>
    <t>DPIP</t>
  </si>
  <si>
    <t>DPPB</t>
  </si>
  <si>
    <t>DIPA</t>
  </si>
  <si>
    <t>DITP</t>
  </si>
  <si>
    <t>DIIT</t>
  </si>
  <si>
    <t>ESIT</t>
  </si>
  <si>
    <t xml:space="preserve">McArthur Highway, San Miguel, Tarlac City, Tarlac </t>
  </si>
  <si>
    <t>72 N. Escario St. corner F. Ramos Extension, Capitol Site, Cebu City</t>
  </si>
  <si>
    <t xml:space="preserve">DG3 Corporation </t>
  </si>
  <si>
    <t>TIPCO Estates Corporation</t>
  </si>
  <si>
    <t>KSA Realty Corporation</t>
  </si>
  <si>
    <t>Victoria Wave Special Economic Zone</t>
  </si>
  <si>
    <t>NO.</t>
  </si>
  <si>
    <t>Juan Luna Avenue, Mabolo, Cebu City, Cebu</t>
  </si>
  <si>
    <t>Crown Realty Development Corporation</t>
  </si>
  <si>
    <t>One San Miguel Avenue Condominium Unitowners Association, Inc.</t>
  </si>
  <si>
    <t>Shaw Boulevard corner San Miguel Avenue, Ortigas Center, Pasig City</t>
  </si>
  <si>
    <t>Dynamic Development Corporation</t>
  </si>
  <si>
    <t>LP Information Technology Park</t>
  </si>
  <si>
    <t>Jose Romero Sr. Street, Bagacay, Dumaguete City, Negros Oriental</t>
  </si>
  <si>
    <t>Valencia Special Economic Zone</t>
  </si>
  <si>
    <t>Barangay Palinpinon, Municipality of Valencia, Province of Negros Oriental</t>
  </si>
  <si>
    <t>Manuela Corporation</t>
  </si>
  <si>
    <t>CIIF Agro-Industrial Park, Inc.</t>
  </si>
  <si>
    <t>Laguna International Industrial Park</t>
  </si>
  <si>
    <t>Princeton Street corner Shaw Boulevard, Mandaluyong City</t>
  </si>
  <si>
    <t>EDSA corner Pioneer Street, Mandaluyong City</t>
  </si>
  <si>
    <t>Federated Realty Corporation</t>
  </si>
  <si>
    <t>8747 Paseo de Roxas, Salcedo Village, Makati City</t>
  </si>
  <si>
    <t>BA-Lepanto Condominium Corporation</t>
  </si>
  <si>
    <t xml:space="preserve">Gateway Business Park </t>
  </si>
  <si>
    <t>Javalera, Gen. Trias, Cavite</t>
  </si>
  <si>
    <t>Araneta Street, Barangay Tangub, Bacolod City</t>
  </si>
  <si>
    <t xml:space="preserve">Davao Filandia Realty Corporation </t>
  </si>
  <si>
    <t>Bay City Project, Parañaque City</t>
  </si>
  <si>
    <t>Alos, Alaminos &amp;  Tagudin, Mabini, Pangasinan</t>
  </si>
  <si>
    <t xml:space="preserve">Agrotex Commodities, Inc. </t>
  </si>
  <si>
    <t>Cavite Economic Zone II</t>
  </si>
  <si>
    <t>Taipan Development, Inc</t>
  </si>
  <si>
    <t>First Gateway Real Estate Corporation</t>
  </si>
  <si>
    <t>Malaria, Tala, Caloocan City</t>
  </si>
  <si>
    <t>Alcos Global I.T. Park</t>
  </si>
  <si>
    <t>Carmelray Industrial Corporation</t>
  </si>
  <si>
    <t>Carmelray Industrial Park II</t>
  </si>
  <si>
    <t>R-X</t>
  </si>
  <si>
    <t>Philippine Long Distance Telephone Company</t>
  </si>
  <si>
    <t xml:space="preserve">Ecotechland, Inc. </t>
  </si>
  <si>
    <t>2305 Chino Roces Avenue Extension, Makati City</t>
  </si>
  <si>
    <t>Rizal Drive Corner 5th Avenue and 32nd Street, Fort Bonifacio Global City, Taguig City</t>
  </si>
  <si>
    <t>Lapasan Highway, Cagayan de Oro City</t>
  </si>
  <si>
    <t xml:space="preserve">Ororama Supercenter, Inc. </t>
  </si>
  <si>
    <t xml:space="preserve">Asian Star Condominium Corporation </t>
  </si>
  <si>
    <t>Baguio City Economic Zone</t>
  </si>
  <si>
    <t>Mactan Economic Zone</t>
  </si>
  <si>
    <t>6766 Ayala Avenue cor. Paseo de Roxas, Makati City</t>
  </si>
  <si>
    <t>Paz Mendiola Guanzon Street, Paco, Manila</t>
  </si>
  <si>
    <t>Wynsum Realty Developer, Inc.</t>
  </si>
  <si>
    <t>Along Emerald Avenue, Ortigas Center, Pasig City</t>
  </si>
  <si>
    <t>City of San Fernando and Municipality of Mexico, Pampanga</t>
  </si>
  <si>
    <t>1199 Quirino Highway corner Maligaya Road, Barangay Pasong Putik, Novaliches, Quezon City</t>
  </si>
  <si>
    <t>Sen. Gil Puyat Avenue, Makati City</t>
  </si>
  <si>
    <t>EDSA corner Quezon Avenue, Barangay Pinyahan, Diliman District, Quezon City</t>
  </si>
  <si>
    <t>Eton Properties Philippines, Inc.</t>
  </si>
  <si>
    <t>Diliman Realty and Development Corporation</t>
  </si>
  <si>
    <t>Commonwealth Avenue, Diliman, Quezon City</t>
  </si>
  <si>
    <t>Canlubang, Calamba City,  Laguna</t>
  </si>
  <si>
    <t>Real &amp; La Mesa, Calamba City,  Laguna</t>
  </si>
  <si>
    <t>Brgy. Makiling, Calamba City,  Laguna</t>
  </si>
  <si>
    <t>Keppel Philippines Marine Special Economic Zone</t>
  </si>
  <si>
    <t>Burgundy Realty Corporation</t>
  </si>
  <si>
    <t>252 Sen. Gil Puyat Avenue, Makati City</t>
  </si>
  <si>
    <t xml:space="preserve">Taganito Mining Corporation </t>
  </si>
  <si>
    <t>Barangays Cagdianao, Hayanggabon, and Taganito, Municipality of Claver, Province of Surigao Del Norte</t>
  </si>
  <si>
    <t xml:space="preserve">Phividec Industrial Estate-Economic Zone </t>
  </si>
  <si>
    <t xml:space="preserve">Municipalities of Villanueva and Tagoloan, Misamis Oriental </t>
  </si>
  <si>
    <t xml:space="preserve">Phividec Industrial Authority </t>
  </si>
  <si>
    <t xml:space="preserve">HVG Arcade IT Park </t>
  </si>
  <si>
    <t xml:space="preserve">Lakeside EvoZone </t>
  </si>
  <si>
    <t xml:space="preserve">Lexmark Plaza </t>
  </si>
  <si>
    <t xml:space="preserve">Leyte Information Communication Tech. Park </t>
  </si>
  <si>
    <t xml:space="preserve">McKinley Hill Cyber Park </t>
  </si>
  <si>
    <t xml:space="preserve">Pueblo de Oro IT Park </t>
  </si>
  <si>
    <t xml:space="preserve">MSE Center </t>
  </si>
  <si>
    <t xml:space="preserve">Northgate Cyber Zone </t>
  </si>
  <si>
    <t xml:space="preserve">Robinsons CyberPark </t>
  </si>
  <si>
    <t xml:space="preserve">SM iCity 2 </t>
  </si>
  <si>
    <t xml:space="preserve">Sta. Rosa Commercial IT Park </t>
  </si>
  <si>
    <t xml:space="preserve">Supima eCircle </t>
  </si>
  <si>
    <t xml:space="preserve">Tarlac Provincial Information Technology Park II </t>
  </si>
  <si>
    <t xml:space="preserve">The Block IT Park </t>
  </si>
  <si>
    <t>Gateway Property Holdings Inc.</t>
  </si>
  <si>
    <t>Greenfield Automotive Park</t>
  </si>
  <si>
    <t>Punta, Burol &amp; Bubuyan, Calamba City,  Laguna</t>
  </si>
  <si>
    <t>Cavite Economic Zone</t>
  </si>
  <si>
    <t>Industria corner Economia Street, Bagumbayan, Quezon City</t>
  </si>
  <si>
    <t>Lahug and Apas, Cebu City</t>
  </si>
  <si>
    <t>Light Industry &amp; Science Park I</t>
  </si>
  <si>
    <t>Diezmo, Cabuyao, Laguna</t>
  </si>
  <si>
    <t>Light Industry &amp; Science Park II</t>
  </si>
  <si>
    <t>Lima Land Inc.</t>
  </si>
  <si>
    <t>Luisita Industrial Park</t>
  </si>
  <si>
    <t>San Miguel, Tarlac</t>
  </si>
  <si>
    <t>Luisita Realty Corporation</t>
  </si>
  <si>
    <t>Macroasia Ecozone</t>
  </si>
  <si>
    <t>Nichols Field, NAIA, Pasay City</t>
  </si>
  <si>
    <t>Lapu-Lapu City, Mactan, Cebu</t>
  </si>
  <si>
    <t>Ecofuel Agro-Industrial Ecozone</t>
  </si>
  <si>
    <t xml:space="preserve">Sta. Filomena, San Mariano, Isabela </t>
  </si>
  <si>
    <t>Lapasan, Cagayan de Oro City</t>
  </si>
  <si>
    <t xml:space="preserve">Limketkai Sons, Inc. </t>
  </si>
  <si>
    <t xml:space="preserve">UP Science And Technology Park (South) </t>
  </si>
  <si>
    <t>Paseo de Roxas corner Makati Avenue, Makati City</t>
  </si>
  <si>
    <t>Mactan Ecozone II</t>
  </si>
  <si>
    <t>Tabangao Special Economic Zone</t>
  </si>
  <si>
    <t>St. Luke’s Medical Center Global City</t>
  </si>
  <si>
    <t xml:space="preserve">Clark Special Economic Zone </t>
  </si>
  <si>
    <t>F. Cabahug Street, Barangay Kasambangan, Cebu City</t>
  </si>
  <si>
    <t>GAGFA Estate Ventures, Inc.</t>
  </si>
  <si>
    <t>Along Osmeña Capitol Site, Cebu City</t>
  </si>
  <si>
    <t>Maria Cristina Enterprises, Inc.</t>
  </si>
  <si>
    <t>Barangays Ulango and Laurel, Tanauan City and Sta. Anastacia,  Sto. Tomas, Batangas</t>
  </si>
  <si>
    <t>Capitol Complex, Cadlan, Pili, Camarines Sur</t>
  </si>
  <si>
    <t>InterMed Marketing Philippines, Inc.</t>
  </si>
  <si>
    <t>SM Investments Corporation</t>
  </si>
  <si>
    <t>69 Jupiter Street, Makati City</t>
  </si>
  <si>
    <t>Lots 1&amp;2, Block 2, Phase 1, Filinvest Corporate City, Alabang, Muntinlupa City</t>
  </si>
  <si>
    <t>Torre De Oro Development Corp.</t>
  </si>
  <si>
    <t>Tulo, Calamba City,  Laguna</t>
  </si>
  <si>
    <t>Trapiche, Pagaspas &amp; Baloc-Baloc, Tanauan, Batangas</t>
  </si>
  <si>
    <t>Batangas Dos, Mariveles, Bataan</t>
  </si>
  <si>
    <t>ROCC</t>
  </si>
  <si>
    <t>SITB</t>
  </si>
  <si>
    <t>SAVE</t>
  </si>
  <si>
    <t>SMIP</t>
  </si>
  <si>
    <t>Belle Corporation</t>
  </si>
  <si>
    <t>Aseana Business Park, Parañaque City</t>
  </si>
  <si>
    <t>CEZ2</t>
  </si>
  <si>
    <t>MOIT</t>
  </si>
  <si>
    <t>RPOM</t>
  </si>
  <si>
    <t>PLDT</t>
  </si>
  <si>
    <t>DADC</t>
  </si>
  <si>
    <t>EPLD</t>
  </si>
  <si>
    <t>ICDC</t>
  </si>
  <si>
    <t>Sahud-Ulan, Tanza, Cavite</t>
  </si>
  <si>
    <t>Ayala Triangle, Ayala Avenue, Makati City</t>
  </si>
  <si>
    <t>Ayala Land, Inc.</t>
  </si>
  <si>
    <t>Memphis Holdings, Inc.</t>
  </si>
  <si>
    <t xml:space="preserve">Hi Best Property Developer Corporation </t>
  </si>
  <si>
    <t xml:space="preserve">Samar Agro-Industrial Economic Zone </t>
  </si>
  <si>
    <t xml:space="preserve">Barangay Malajog, Tinambacan District, Calbayog City, Western Samar </t>
  </si>
  <si>
    <t xml:space="preserve">SM Development Corporation </t>
  </si>
  <si>
    <t xml:space="preserve">Rockwell Land Corporation </t>
  </si>
  <si>
    <t>TEZ</t>
  </si>
  <si>
    <t>MTC</t>
  </si>
  <si>
    <t>IT Park</t>
  </si>
  <si>
    <t xml:space="preserve">Lima Technology Center </t>
  </si>
  <si>
    <t>JOVIMA Management and Development Corp.</t>
  </si>
  <si>
    <t>Lot 1, Bock 9, 5th Avenue corner 25th Street, Bonifacio South District, Bonifacio Global City, Taguig City</t>
  </si>
  <si>
    <t>Majestic Technical Skills Development and Landscape Corporation</t>
  </si>
  <si>
    <t>ABS-CBN Integrated and Strategic Property Holdings, Inc.</t>
  </si>
  <si>
    <t>Export and Industry Bank, Inc.</t>
  </si>
  <si>
    <t xml:space="preserve">Robinsons Land Corporation </t>
  </si>
  <si>
    <t>SRC Calumpang Economic Development Zone</t>
  </si>
  <si>
    <t>Calumpang, General Santos City</t>
  </si>
  <si>
    <t>Along United street, Mandaluyong City</t>
  </si>
  <si>
    <t>Corner Iznart and Delgado Streets, Iloilo City</t>
  </si>
  <si>
    <t>La Filipina Uy Gongco Corporation</t>
  </si>
  <si>
    <t>Cebu Business Park, Cebu City</t>
  </si>
  <si>
    <t>OPERATING</t>
  </si>
  <si>
    <t>Amkor Technology Special Economic Zone</t>
  </si>
  <si>
    <t>Block 4, Meralco Center, Barangay Ugong, Ortigas Avenue, Pasig City</t>
  </si>
  <si>
    <t>Balibago Land Corporation</t>
  </si>
  <si>
    <t>Pamalican Island Tourism Ecozone</t>
  </si>
  <si>
    <t>Bigfoot Properties, Inc.</t>
  </si>
  <si>
    <t>Barangay Mactan, Lapu-Lapu City, Island of Mactan</t>
  </si>
  <si>
    <t>C.P. Garcia, Quezon City</t>
  </si>
  <si>
    <t>MacroAsia Properties Development Corp.</t>
  </si>
  <si>
    <t>Mabuhay Technopark Corporation</t>
  </si>
  <si>
    <t>106 Valero Street, Salcedo Village, Makati City</t>
  </si>
  <si>
    <t>John Hay Management Corporation</t>
  </si>
  <si>
    <t>EDSA corner United Street, Mandaluyong City</t>
  </si>
  <si>
    <t>Eastbay Property and Development, Inc.</t>
  </si>
  <si>
    <t>The  Orient Square Condominium Asso., Inc.</t>
  </si>
  <si>
    <t xml:space="preserve">Barrio Maraouy, Lipa City, Batangas </t>
  </si>
  <si>
    <t>Mac Arthur Highway,Brgy. Nancayasan, Urdaneta City, Pangasinan</t>
  </si>
  <si>
    <t>Discovery Center Condominium Corporation</t>
  </si>
  <si>
    <t>Office Drive, Makati City</t>
  </si>
  <si>
    <t>ADB Avenue corner Poveda Street, Ortigas Center, Pasig City</t>
  </si>
  <si>
    <t>City Government of Cebu</t>
  </si>
  <si>
    <t xml:space="preserve">Rosario Crescent corner Florentino Street, Limketkai Center, Cagayan de Oro City </t>
  </si>
  <si>
    <t>Iloilo Business Park</t>
  </si>
  <si>
    <t>Century City</t>
  </si>
  <si>
    <t>Maligaya, Rosario, Batangas</t>
  </si>
  <si>
    <t>Cannery, Polomolok, South Cotabato</t>
  </si>
  <si>
    <t>Sarangani Resources Corporation</t>
  </si>
  <si>
    <t>SM Central Business Park, Bay City, Pasay City</t>
  </si>
  <si>
    <t>Keppel Center Condominium Corporation</t>
  </si>
  <si>
    <t>Cardinal Rosales Avenue corner Samar Loop, Cebu Business Park, Cebu City</t>
  </si>
  <si>
    <t>Ortigas Avenue Extension, Barangay Sto. Domingo, Cainta, Rizal</t>
  </si>
  <si>
    <t>YTMI Realty Special Economic Zone</t>
  </si>
  <si>
    <t>YTMI Realty Corporation</t>
  </si>
  <si>
    <t>PROCLAIMED</t>
  </si>
  <si>
    <t>Bulac, Sta. Maria, Bulacan</t>
  </si>
  <si>
    <t>Sta. Maria Industrial Park, Corp.</t>
  </si>
  <si>
    <t xml:space="preserve">Allegis Realty Holdings Corporation </t>
  </si>
  <si>
    <t>Amalgamated Development Corporation</t>
  </si>
  <si>
    <t xml:space="preserve">1614 Quezon Avenue, Quezon City </t>
  </si>
  <si>
    <t xml:space="preserve">Sunnymede Land Corporation </t>
  </si>
  <si>
    <t>Embarcadero de Legazpi</t>
  </si>
  <si>
    <t>Embarcadero Land Ventures, Inc</t>
  </si>
  <si>
    <t>Toyota Sta. Rosa (Laguna)  Special Economic Zone</t>
  </si>
  <si>
    <t>Luisita Industrial Park Co.,</t>
  </si>
  <si>
    <t>Eastbay Arts, Recreational and Tourism Zone</t>
  </si>
  <si>
    <t>San Roque, Angono &amp; Darangan, Binangonan, Rizal</t>
  </si>
  <si>
    <t>Fiesta World Mall Corporation</t>
  </si>
  <si>
    <t>New Jubilee Agro-Industrial Economic Zone</t>
  </si>
  <si>
    <t>Barangay Hilapnitan, Municipality of Baybay, Province of Leyte</t>
  </si>
  <si>
    <t>People's Techonology Complex Asso., Inc.</t>
  </si>
  <si>
    <t>Peaksun Enterprises and Export Corp.</t>
  </si>
  <si>
    <t>A. U. and Sons Merchandising, Inc.</t>
  </si>
  <si>
    <t>Bukidnon Agro-Resources Export Zone</t>
  </si>
  <si>
    <t>Barangay Agusan Canyon, Manolo Fortich, Bukidnon</t>
  </si>
  <si>
    <t>ECIC</t>
  </si>
  <si>
    <t>ECI2</t>
  </si>
  <si>
    <t>EMIS</t>
  </si>
  <si>
    <t>ECGB</t>
  </si>
  <si>
    <t>EART</t>
  </si>
  <si>
    <t>ECCP</t>
  </si>
  <si>
    <t>ELCC</t>
  </si>
  <si>
    <t>EXBP</t>
  </si>
  <si>
    <t>FITP</t>
  </si>
  <si>
    <t>FCIE</t>
  </si>
  <si>
    <t>FOBI</t>
  </si>
  <si>
    <t>FPIP</t>
  </si>
  <si>
    <t>FTIS</t>
  </si>
  <si>
    <t>FITZ</t>
  </si>
  <si>
    <t>GTTI</t>
  </si>
  <si>
    <t>GBPA</t>
  </si>
  <si>
    <t>GAOT</t>
  </si>
  <si>
    <t>GCIB</t>
  </si>
  <si>
    <t>GLTC</t>
  </si>
  <si>
    <t>G5IT</t>
  </si>
  <si>
    <t>GMSE</t>
  </si>
  <si>
    <t>GAPA</t>
  </si>
  <si>
    <t>HWIT</t>
  </si>
  <si>
    <t>HAIP</t>
  </si>
  <si>
    <t>HERE</t>
  </si>
  <si>
    <t>IITP</t>
  </si>
  <si>
    <t>ILCC</t>
  </si>
  <si>
    <t>JGCP</t>
  </si>
  <si>
    <t>JYSC</t>
  </si>
  <si>
    <t>JMOE</t>
  </si>
  <si>
    <t>JHST</t>
  </si>
  <si>
    <t>JPSE</t>
  </si>
  <si>
    <t>KITZ</t>
  </si>
  <si>
    <t xml:space="preserve">New Jubilee International Holdings, Inc. </t>
  </si>
  <si>
    <t>MacroAsia Cebu Special Ecozone</t>
  </si>
  <si>
    <t>MacroAsia Properties Development Corporation</t>
  </si>
  <si>
    <t>Mactan Cebu International Airport, Lapu-Lapu City, Cebu</t>
  </si>
  <si>
    <t xml:space="preserve">Laguna Technopark </t>
  </si>
  <si>
    <t>2258 Pasong Tamo Extension corner EDSA, Makati City</t>
  </si>
  <si>
    <t>Seven Seas Resort and Leisure, Inc.</t>
  </si>
  <si>
    <t>Sunnyfield E-Office Corporation</t>
  </si>
  <si>
    <t>Iloilo Technohub</t>
  </si>
  <si>
    <t>Barangay Zone 15, Talisay City, Negros Occidental</t>
  </si>
  <si>
    <t>San Roque, Bauan, Batangas</t>
  </si>
  <si>
    <t>Alternate Road, Legaspi City, Albay</t>
  </si>
  <si>
    <t>Gernarine Property Management, Inc.</t>
  </si>
  <si>
    <t xml:space="preserve">Legazpi Port Area, Legaspi City </t>
  </si>
  <si>
    <t>Ten Knots Philippines, Inc.</t>
  </si>
  <si>
    <t>Barangay Bebeladan, El Nido, Palawan</t>
  </si>
  <si>
    <t>KCEN</t>
  </si>
  <si>
    <t>KPMS</t>
  </si>
  <si>
    <t>LEIT</t>
  </si>
  <si>
    <t>LIIP</t>
  </si>
  <si>
    <t>LTP1</t>
  </si>
  <si>
    <t>LSIT</t>
  </si>
  <si>
    <t>LEPL</t>
  </si>
  <si>
    <t>LIDE</t>
  </si>
  <si>
    <t>LICT</t>
  </si>
  <si>
    <t>LSP1</t>
  </si>
  <si>
    <t>LSP2</t>
  </si>
  <si>
    <t>LSP3</t>
  </si>
  <si>
    <t>LTCL</t>
  </si>
  <si>
    <t>LASI</t>
  </si>
  <si>
    <t>LIPA</t>
  </si>
  <si>
    <t>LPIC</t>
  </si>
  <si>
    <t>MAEC</t>
  </si>
  <si>
    <t>MJPL</t>
  </si>
  <si>
    <t>MRIS</t>
  </si>
  <si>
    <t>MSEC</t>
  </si>
  <si>
    <t>MAEZ</t>
  </si>
  <si>
    <t>MEZO</t>
  </si>
  <si>
    <t>MEZ2</t>
  </si>
  <si>
    <t>MANS</t>
  </si>
  <si>
    <t>MAHC</t>
  </si>
  <si>
    <t>MARM</t>
  </si>
  <si>
    <t>MPBU</t>
  </si>
  <si>
    <t>MHCP</t>
  </si>
  <si>
    <t>MIRE</t>
  </si>
  <si>
    <t>MUBC</t>
  </si>
  <si>
    <t>NITB</t>
  </si>
  <si>
    <t>NCCZ</t>
  </si>
  <si>
    <t>NCZO</t>
  </si>
  <si>
    <t>OAIT</t>
  </si>
  <si>
    <t>OBUI</t>
  </si>
  <si>
    <t>OSIB</t>
  </si>
  <si>
    <t>OSIT</t>
  </si>
  <si>
    <t>PSBC</t>
  </si>
  <si>
    <t>PITE</t>
  </si>
  <si>
    <t>PBCT</t>
  </si>
  <si>
    <t>Ayala Avenue cor. Herrera Street, Makati City</t>
  </si>
  <si>
    <t>Filinvest Asia Corporation</t>
  </si>
  <si>
    <t>Calibutbut, Bacolor, Pampanga</t>
  </si>
  <si>
    <t xml:space="preserve">Tubi-allah, Surallah, South Cotabato </t>
  </si>
  <si>
    <t>Clark Freeport Zone located at Angeles City and the Municipality of Mabalacat, Pampanga</t>
  </si>
  <si>
    <t>Barangay Pulong Maragul, Angeles City, Pampanga</t>
  </si>
  <si>
    <t>Banawa Hills, Barangay Labangon, Cebu City</t>
  </si>
  <si>
    <t>Philamlife Tower Condominium Corporation</t>
  </si>
  <si>
    <t>South Reclamation Project, Cebu City</t>
  </si>
  <si>
    <t>Bacao, Gen. Trias, Cavite</t>
  </si>
  <si>
    <t>Cebu Light Industrial Park</t>
  </si>
  <si>
    <t xml:space="preserve">Alpa Land, Inc. </t>
  </si>
  <si>
    <t>CBP-IT Park</t>
  </si>
  <si>
    <t xml:space="preserve">Cebu Holdings, Inc. </t>
  </si>
  <si>
    <t>Barangays Mabolo, Luz, Hipodromo, Carreta, and Kamputhaw, Cebu City</t>
  </si>
  <si>
    <t>Pacific Star Building Condominium Corp.</t>
  </si>
  <si>
    <t>Synergis Development Corporation</t>
  </si>
  <si>
    <t xml:space="preserve">Ortigas Avenue corner Efipanio Delos Santos Avenue, Barangay Ugong Norte, Quezon City </t>
  </si>
  <si>
    <t>Basak, Lapu-lapu City, Mactan, Cebu</t>
  </si>
  <si>
    <t>Pioneer Insurance &amp; Surety Corporation</t>
  </si>
  <si>
    <t>Cebu Industrial Park Developers Inc.</t>
  </si>
  <si>
    <t>J.P. Laurel Avenue, Davao City</t>
  </si>
  <si>
    <t>First Oriental Property Ventures, Inc.</t>
  </si>
  <si>
    <t>Clark Development Corporation</t>
  </si>
  <si>
    <t>San Miguel Avenue, Ortigas Center, Pasig City</t>
  </si>
  <si>
    <t>Light Industry &amp; Science Park III</t>
  </si>
  <si>
    <t>Green Tourism Ecozone - Pangulasian</t>
  </si>
  <si>
    <t xml:space="preserve">Greenfield Development Corporation </t>
  </si>
  <si>
    <t>Cebu Light Industrial Park Inc.</t>
  </si>
  <si>
    <t>Meralco Avenue cor. Onyx Street, Ortigas Center, Pasig City</t>
  </si>
  <si>
    <t xml:space="preserve">National Highway, Subangdaku, Mandaue City </t>
  </si>
  <si>
    <t>Trafalgar Plaza Condominium Corp.</t>
  </si>
  <si>
    <t xml:space="preserve">Arpili &amp; Buanoy, Balamban, Cebu </t>
  </si>
  <si>
    <t>Food Terminal Incorporated</t>
  </si>
  <si>
    <t>Philippine Packing Management Services Corporation</t>
  </si>
  <si>
    <t xml:space="preserve">Barangay Caluangan, Municipality of Magallanes, Province of Cavite </t>
  </si>
  <si>
    <t xml:space="preserve">First Gilmore Realty Corporation </t>
  </si>
  <si>
    <t>No. 691 Aurora Boulevard, Quezon City</t>
  </si>
  <si>
    <t>MSEZ</t>
  </si>
  <si>
    <t>IT Center</t>
  </si>
  <si>
    <t>Octagon Industrial Dev’t. Corporation</t>
  </si>
  <si>
    <t>Sta. Maria Industrial Park</t>
  </si>
  <si>
    <t>Maguyam, Silang, Cavite</t>
  </si>
  <si>
    <t>Fort Ilocandia Tourism Economic Zone</t>
  </si>
  <si>
    <t>Fort Ilocandia Property Holdings and Development Corporation</t>
  </si>
  <si>
    <t>Balacad, Laoag City, Ilocos Norte</t>
  </si>
  <si>
    <t>Lot 8, Blk. 14, Cardinal Rosales Ave., Brgy. Mabolo, Cebu City</t>
  </si>
  <si>
    <t xml:space="preserve">10th Avenue corner Kalayaan Avenue, Bonifacio Triangle, Bonifacio Global City, Taguig City </t>
  </si>
  <si>
    <t>Batino, Parian and Barandal, Calamba City,  Laguna</t>
  </si>
  <si>
    <t>6780 Ayala Avenue, Makati City</t>
  </si>
  <si>
    <t>Averon Holdings Corporation</t>
  </si>
  <si>
    <t>CSRP</t>
  </si>
  <si>
    <t>Aguinaldo Highway corner Governor’s Drive, Sitio Pala-pala, Barangay Sampaloc, Dasmariñas, Cavite</t>
  </si>
  <si>
    <t>Daiichi Industrial Park</t>
  </si>
  <si>
    <t>R.N. Pelaez Boulevard, Kauswagan,Cagayan de Oro City</t>
  </si>
  <si>
    <t>Misibis Resorts and Estates</t>
  </si>
  <si>
    <t>Misibis Land, Inc.</t>
  </si>
  <si>
    <t>Cagraray Island, Barangay Misibis, Bacacay, Albay</t>
  </si>
  <si>
    <t>Hermosa, Bataan</t>
  </si>
  <si>
    <t>Hermosa Ecozone Development Corp.</t>
  </si>
  <si>
    <t>EDSA and P. Tuazon Boulevard, Quezon City</t>
  </si>
  <si>
    <t>First Oriental Business and Industrial Park</t>
  </si>
  <si>
    <t>105 H. V. de la Costa Street, Salcedo Village, Makati City</t>
  </si>
  <si>
    <t>Union Bank of the Philippines</t>
  </si>
  <si>
    <t>Pangasinan Industrial Park II</t>
  </si>
  <si>
    <t>Asea One Corporation</t>
  </si>
  <si>
    <t>Victoria Wave Ltd. Inc.</t>
  </si>
  <si>
    <t>West Cebu Industrial Park</t>
  </si>
  <si>
    <t>Greenfield Development Corporation</t>
  </si>
  <si>
    <t>Allegro Resources Corporation</t>
  </si>
  <si>
    <t xml:space="preserve">St. Luke’s Medical Center, Inc. </t>
  </si>
  <si>
    <t>Barangay Lago, General Santos City</t>
  </si>
  <si>
    <t>MRI Ecozone</t>
  </si>
  <si>
    <t xml:space="preserve">Araneta Cyber Park </t>
  </si>
  <si>
    <t xml:space="preserve">Eton Centris </t>
  </si>
  <si>
    <t xml:space="preserve">Eton Cyberpod Corinthian </t>
  </si>
  <si>
    <t xml:space="preserve">Mabuhay I.T. Park </t>
  </si>
  <si>
    <t>Brystol Realty Development Corp.</t>
  </si>
  <si>
    <t>Life Drive, Filinvest Corporate City, Alabang, Muntinlupa City</t>
  </si>
  <si>
    <t>SM Prime Holdings, Inc.</t>
  </si>
  <si>
    <t xml:space="preserve">Federal Brent Retail, Inc. </t>
  </si>
  <si>
    <t>Sumulong Highway cor. G. Fernando, Marikina City</t>
  </si>
  <si>
    <t xml:space="preserve">Ortigas &amp; Company Limited Partnership </t>
  </si>
  <si>
    <t>Hijo Resources Corporation</t>
  </si>
  <si>
    <t>Ilang, Bunawan District, Davao  City</t>
  </si>
  <si>
    <t>PITC</t>
  </si>
  <si>
    <t>PEPZ</t>
  </si>
  <si>
    <t>PIP2</t>
  </si>
  <si>
    <t>PTCO</t>
  </si>
  <si>
    <t>PSCB</t>
  </si>
  <si>
    <t>PITT</t>
  </si>
  <si>
    <t>PHIT</t>
  </si>
  <si>
    <t>PTTP</t>
  </si>
  <si>
    <t>PIHC</t>
  </si>
  <si>
    <t>PPCS</t>
  </si>
  <si>
    <t>PDOI</t>
  </si>
  <si>
    <t>RPIT</t>
  </si>
  <si>
    <t>RTEZ</t>
  </si>
  <si>
    <t>ROLU</t>
  </si>
  <si>
    <t>RPLI</t>
  </si>
  <si>
    <t>RPSR</t>
  </si>
  <si>
    <t>RBRS</t>
  </si>
  <si>
    <t>ROCY</t>
  </si>
  <si>
    <t>RPNO</t>
  </si>
  <si>
    <t>RETO</t>
  </si>
  <si>
    <t>SDCI</t>
  </si>
  <si>
    <t>SBCB</t>
  </si>
  <si>
    <t>SMCP</t>
  </si>
  <si>
    <t>SMM2</t>
  </si>
  <si>
    <t>SMMC</t>
  </si>
  <si>
    <t>SMI2</t>
  </si>
  <si>
    <t>SMCI</t>
  </si>
  <si>
    <t>SMNE</t>
  </si>
  <si>
    <t>SCED</t>
  </si>
  <si>
    <t>SLMC</t>
  </si>
  <si>
    <t>SUNP</t>
  </si>
  <si>
    <t>SFCM</t>
  </si>
  <si>
    <t>SLTB</t>
  </si>
  <si>
    <t>SEDZ</t>
  </si>
  <si>
    <t>SRCI</t>
  </si>
  <si>
    <t>SSSZ</t>
  </si>
  <si>
    <t>SOOT</t>
  </si>
  <si>
    <t>SITC</t>
  </si>
  <si>
    <t>TPIP</t>
  </si>
  <si>
    <t>TECO</t>
  </si>
  <si>
    <t>TAEZ</t>
  </si>
  <si>
    <t>TBIT</t>
  </si>
  <si>
    <t>Ayala Ave. cor. H. V. Dela Costa St., Makati City</t>
  </si>
  <si>
    <t>Exportbank Drive cor. Chino Roces Ave., Makati City</t>
  </si>
  <si>
    <t>Philippine Amusement &amp; Gaming Corp.</t>
  </si>
  <si>
    <t>Pacific Space International Dev't. Corp.</t>
  </si>
  <si>
    <t>Kimhee Realty Corporation</t>
  </si>
  <si>
    <t>Lopez Jaena Street, Subangdaku, Mandaue City, Cebu</t>
  </si>
  <si>
    <t>8767 Paseo de Roxas, Makati City</t>
  </si>
  <si>
    <t>Amorsolo Street, Makati City</t>
  </si>
  <si>
    <t>THDC</t>
  </si>
  <si>
    <t>THEC</t>
  </si>
  <si>
    <t>PACC</t>
  </si>
  <si>
    <t>TSRS</t>
  </si>
  <si>
    <t>TRCE</t>
  </si>
  <si>
    <t>UPTN</t>
  </si>
  <si>
    <t>USTP</t>
  </si>
  <si>
    <t>UNBP</t>
  </si>
  <si>
    <t>VWSZ</t>
  </si>
  <si>
    <t>VIDC</t>
  </si>
  <si>
    <t>WYCP</t>
  </si>
  <si>
    <t>WCIP</t>
  </si>
  <si>
    <t>WWCC</t>
  </si>
  <si>
    <t>YTMI</t>
  </si>
  <si>
    <t>CPB1</t>
  </si>
  <si>
    <t>SUPI</t>
  </si>
  <si>
    <t>TRAF</t>
  </si>
  <si>
    <t>CODE</t>
  </si>
  <si>
    <t>Arch. Reyes Ave., Cebu Business Park, Mabolo, Cebu City</t>
  </si>
  <si>
    <t>FLB Industries, Inc.</t>
  </si>
  <si>
    <t>Lot 6, Industry St., Madrigal Business Park, Ayala Alabang, Muntinlupa City</t>
  </si>
  <si>
    <t>F. Ortigas Jr. corner Garnet Road, Ortigas Center, Brgy. San Antonio, Pasig City</t>
  </si>
  <si>
    <t>Golden Mile Business Park</t>
  </si>
  <si>
    <t>Governor's Drive, Maduya, Carmona, Cavite</t>
  </si>
  <si>
    <t>Gil Puyat Avenue corner Zodiac and Jupiter Streets, Makati City</t>
  </si>
  <si>
    <t>PHILIPPINE ECONOMIC ZONE AUTHORITY</t>
  </si>
  <si>
    <t>Ortigas &amp; Company Limited Partnership</t>
  </si>
  <si>
    <t>Barangay Manamok, Cuyo, Palawan</t>
  </si>
  <si>
    <t>1024 EDSA, Quezon City</t>
  </si>
  <si>
    <t xml:space="preserve">Handyware Philippines, Inc. </t>
  </si>
  <si>
    <t>Cabangaan Point, Subic, Zambales</t>
  </si>
  <si>
    <t>Consort Land Inc.</t>
  </si>
  <si>
    <t>Shaw Boulevard, Mandaluyong City</t>
  </si>
  <si>
    <t xml:space="preserve">Facilities Incorporated </t>
  </si>
  <si>
    <t>Daiichi Properties and Development, Inc.</t>
  </si>
  <si>
    <t>418 Arayat Street corner Libertad Street, Mandaluyong City</t>
  </si>
  <si>
    <t>Araneta Street, Singcang, Bacolod City</t>
  </si>
  <si>
    <t>Golden Mile Resources Development Corp.</t>
  </si>
  <si>
    <t>Laguna Technopark, Inc.</t>
  </si>
  <si>
    <t xml:space="preserve">Provincial Government of Camarines Sur </t>
  </si>
  <si>
    <t>Toyota Motors Philippines Corporation</t>
  </si>
  <si>
    <t>Cyan Management Corporation</t>
  </si>
  <si>
    <t>1026 EDSA, Quezon City</t>
  </si>
  <si>
    <t>AGIP</t>
  </si>
  <si>
    <t>BALO</t>
  </si>
  <si>
    <t>CIBP</t>
  </si>
  <si>
    <t>CITC</t>
  </si>
  <si>
    <t>DITC</t>
  </si>
  <si>
    <t>ECOP</t>
  </si>
  <si>
    <t>ETCC</t>
  </si>
  <si>
    <t>HPIC</t>
  </si>
  <si>
    <t>MACB</t>
  </si>
  <si>
    <t>OJVB</t>
  </si>
  <si>
    <t>ROBC</t>
  </si>
  <si>
    <t>SACE</t>
  </si>
  <si>
    <t>SILC</t>
  </si>
  <si>
    <t>SMPI</t>
  </si>
  <si>
    <t>AMIM</t>
  </si>
  <si>
    <t>EETC</t>
  </si>
  <si>
    <t>TSEZ</t>
  </si>
  <si>
    <t>CITB</t>
  </si>
  <si>
    <t>JYS3</t>
  </si>
  <si>
    <t>LTPA</t>
  </si>
  <si>
    <t>Luxur Realty Corporation</t>
  </si>
  <si>
    <t>No. 41 Commonwealth Avenue, Barangay Holy Spirit, Quezon City</t>
  </si>
  <si>
    <t>Nissan Commonwealth, Inc.</t>
  </si>
  <si>
    <t xml:space="preserve">Allegis Information Technology Park </t>
  </si>
  <si>
    <t>Ayala Ave. cor. Gil Puyat Ave., Makati City</t>
  </si>
  <si>
    <t>RCBC Realty Corporation.</t>
  </si>
  <si>
    <t>Jose Panganiban SEZ</t>
  </si>
  <si>
    <t>Jose Panganiban, Camarines Norte</t>
  </si>
  <si>
    <t>Sabang,  Danao  City, Cebu</t>
  </si>
  <si>
    <t>Mitsumi Realty , Inc.</t>
  </si>
  <si>
    <t>F. Cabahug Street, Kasambangan, Cebu City</t>
  </si>
  <si>
    <t xml:space="preserve">Total </t>
  </si>
  <si>
    <t>R-VIII</t>
  </si>
  <si>
    <t>R-IX</t>
  </si>
  <si>
    <t>SRC Allah Valley Economic Development Zone</t>
  </si>
  <si>
    <t>Fort Bonifacio Global City, Taguig City</t>
  </si>
  <si>
    <t>San Lazaro Tourism and Business Park</t>
  </si>
  <si>
    <t>PBXT</t>
  </si>
  <si>
    <t>PPAE</t>
  </si>
  <si>
    <t>Anabu II, Imus, Cavite</t>
  </si>
  <si>
    <t>EMI-Jolou Realty, Inc.</t>
  </si>
  <si>
    <t>Fort Bonifacio Development Corporation</t>
  </si>
  <si>
    <t>First Cavite Industrial Estate</t>
  </si>
  <si>
    <t>Manticao Ecozone Corporation SEZ</t>
  </si>
  <si>
    <t xml:space="preserve">Manticao Ecozone Corporation </t>
  </si>
  <si>
    <t>Barangay Poblacion, Manticao, Misamis Oriental</t>
  </si>
  <si>
    <t>San Rafael &amp; Sta Anastacia, Sto. Tomas, Batangas</t>
  </si>
  <si>
    <t>RFM-Science Park of the Phils. Inc.</t>
  </si>
  <si>
    <t>Manila Harbour Center</t>
  </si>
  <si>
    <t>District of Tondo, Manila City</t>
  </si>
  <si>
    <t>R-II Builders</t>
  </si>
  <si>
    <t>Monfort Motor Center Corp.</t>
  </si>
  <si>
    <t>Hermosa Ecozone Industrial Park</t>
  </si>
  <si>
    <t>Ortigas Center, Pasig City</t>
  </si>
  <si>
    <t>Hanston Commercial &amp; Industrial Corporation</t>
  </si>
  <si>
    <t xml:space="preserve">Supima Holdings, Inc </t>
  </si>
  <si>
    <t>España Boulevard, Rotonda, Quezon City</t>
  </si>
  <si>
    <t>Acacia Avenue, Madrigal Business Park, Brgy. Ayala Alabang, Muntinlupa City</t>
  </si>
  <si>
    <t>PERF Realty Corporation</t>
  </si>
  <si>
    <t>People's Technology Complex</t>
  </si>
  <si>
    <t>Maduya, Carmona, Cavite</t>
  </si>
  <si>
    <t xml:space="preserve">Plastic Processing Center SEZ </t>
  </si>
  <si>
    <t>Angeles City, Municipalities of Mabalacat and Porac, Pampanga and the Municipalities of Capas and Bamban, Tarlac</t>
  </si>
  <si>
    <t>R-II</t>
  </si>
  <si>
    <t xml:space="preserve">First Abacus Financial Center Condominium Corporation </t>
  </si>
  <si>
    <t>Samar Loop cor. Panay Road, Cebu Business Park, Cebu City</t>
  </si>
  <si>
    <t>Cebu South Road Properties</t>
  </si>
  <si>
    <t>Rojas Agro-Industrial Development Corp.</t>
  </si>
  <si>
    <t>(In Hectares)</t>
  </si>
  <si>
    <t xml:space="preserve">Jacinto Extension corner Villamor Street, Davao City </t>
  </si>
  <si>
    <t>NAME OF ECOZONE</t>
  </si>
  <si>
    <t>LOCATION</t>
  </si>
  <si>
    <t>DEVELOPER / OPERATOR</t>
  </si>
  <si>
    <t>TOTAL AREA</t>
  </si>
  <si>
    <t>July Development Corporation</t>
  </si>
  <si>
    <t>NCR</t>
  </si>
  <si>
    <t>R-VI</t>
  </si>
  <si>
    <t>R-IV</t>
  </si>
  <si>
    <t>Pueblo de Oro, Upper Carmen, Cagayan de Oro City</t>
  </si>
  <si>
    <t>Laguna Properties Holdings, Inc.</t>
  </si>
  <si>
    <t>The Insular Life Assurance Co., Ltd</t>
  </si>
  <si>
    <t xml:space="preserve">Sanctuary Real Estate Development Corp. </t>
  </si>
  <si>
    <t xml:space="preserve">One Dela Rosa Property Development, Inc. </t>
  </si>
  <si>
    <t>Dela Rosa Street, Makati City</t>
  </si>
  <si>
    <t xml:space="preserve">EDSA corner North Avenue, Quezon City </t>
  </si>
  <si>
    <t xml:space="preserve">Iloilo Commercial Development Corporation </t>
  </si>
  <si>
    <t xml:space="preserve">Bigfoot Information Technology Park </t>
  </si>
  <si>
    <t xml:space="preserve">Camarines Sur Information Technology Park </t>
  </si>
  <si>
    <t xml:space="preserve">Damosa I.T. Park </t>
  </si>
  <si>
    <t xml:space="preserve">Eastwood City CyberPark </t>
  </si>
  <si>
    <t xml:space="preserve">E-Square Information Technology Park </t>
  </si>
  <si>
    <t>46 Lizares Avenue, Bacolod City</t>
  </si>
  <si>
    <t>Commonwealth  Avenue, Quezon City</t>
  </si>
  <si>
    <t>2109 Prime Street, Madrigal Business Park, Ayala Alabang, Muntinlupa City</t>
  </si>
  <si>
    <t xml:space="preserve">San Lucas, Bugtong na Pulo &amp; Inosluban, Lipa City and Santiago &amp; Payapa, Malvar, Batangas </t>
  </si>
  <si>
    <t xml:space="preserve">Carmelray International Business Park </t>
  </si>
  <si>
    <t>Araneta Center, Inc.</t>
  </si>
  <si>
    <t>Pueblo Business Park, Barangay Upper Carmen, Cagayan de Oro City</t>
  </si>
  <si>
    <t>DADC Economic Zone</t>
  </si>
  <si>
    <t>Barangay Darong, Municipality of Sta. Cruz, Province of Davao del Sur</t>
  </si>
  <si>
    <t>Darong Agricultural and Development Corp.</t>
  </si>
  <si>
    <t>CIIF Agro-Industrial Park - Davao</t>
  </si>
  <si>
    <t>KM 9.5, Barangay Sasa, Davao City</t>
  </si>
  <si>
    <t>AJMR Agro-Industrial Economic Zone</t>
  </si>
  <si>
    <t xml:space="preserve">AJMR Port Services Corporation </t>
  </si>
  <si>
    <t>AJMR Port Complex, Km. 20 Tibungco, Davao City</t>
  </si>
  <si>
    <t>DASOLand: A Family Adventure and Leisure Park</t>
  </si>
  <si>
    <t xml:space="preserve">Majent Agro-Industrial Corporation </t>
  </si>
  <si>
    <t>Barangay San Vicente, Dasol, Pangasinan</t>
  </si>
  <si>
    <t>Ayala Avenue, Ayala Center, Makati City</t>
  </si>
  <si>
    <t>CIIF Agro-Industrial Park</t>
  </si>
  <si>
    <t>John Hay Special Tourism Economic Zone</t>
  </si>
  <si>
    <t>Baguio City, Benguet Province</t>
  </si>
  <si>
    <t>Maharlika Highway, Sto. Tomas, Batangas</t>
  </si>
  <si>
    <t>Total Consolidated Asset Management, Inc.</t>
  </si>
  <si>
    <t>Tatlong Kawayan, Barangay Dela Paz, Pasig City</t>
  </si>
  <si>
    <t xml:space="preserve">MQ Holdings Corporation </t>
  </si>
  <si>
    <t>Jacinto Extension cor. Quirino Avenue, Davao City</t>
  </si>
  <si>
    <t>Taganito Special Economic Zone</t>
  </si>
  <si>
    <t>25 ADB Avenue, Ortigas Center, Pasig City</t>
  </si>
  <si>
    <t>Barangay Maribago, Lapu-Lapu City</t>
  </si>
  <si>
    <t xml:space="preserve">SM Prime Holdings, Inc. </t>
  </si>
  <si>
    <t>2153 Chino Roces Avenue corner Herrera Street, Makati City</t>
  </si>
  <si>
    <t xml:space="preserve">Barangays Tambo and Dongalo, Parañaque City </t>
  </si>
  <si>
    <t>Eagle I Landholdings, Inc.</t>
  </si>
  <si>
    <t>Frontera Verde Drive, Frontera Verde, Ortigas Avenue, Pasig City</t>
  </si>
  <si>
    <t>Meralco Avenue corner Julia Vargas Avenue, Ortigas Center, Pasig City</t>
  </si>
  <si>
    <t xml:space="preserve">Amberland Corporation </t>
  </si>
  <si>
    <t>Agrotex Gensan Economic Zone</t>
  </si>
  <si>
    <t>Food Terminal Incorporated Special Economic Zone</t>
  </si>
  <si>
    <t>Sarangani Agro-Industrial Eco Zone</t>
  </si>
  <si>
    <t>Municipality of Alabel, Province of Sarangani</t>
  </si>
  <si>
    <t>Alsons Development &amp; Investment Corporation</t>
  </si>
  <si>
    <t xml:space="preserve">Philippine Packing Agricultural Export Processing Zone </t>
  </si>
  <si>
    <t>Newport City CyberTourism Zone</t>
  </si>
  <si>
    <t>ePLDT, Inc.</t>
  </si>
  <si>
    <t>Carlos P. Garcia (C5) corner Danny Floor  Street, Pasig City</t>
  </si>
  <si>
    <t>Ayala Avenue corner Salcedo Street, Makati City</t>
  </si>
  <si>
    <t>R-XI</t>
  </si>
  <si>
    <t>R-VII</t>
  </si>
  <si>
    <t>R-V</t>
  </si>
  <si>
    <t>R-I</t>
  </si>
  <si>
    <t>R-XII</t>
  </si>
  <si>
    <t>R-III</t>
  </si>
  <si>
    <t>Corner General Aguinaldo Avenue and P. Tuazon  Street, Araneta Center Cubao, Quezon City</t>
  </si>
  <si>
    <t>Century City Development Corporation</t>
  </si>
  <si>
    <t>22nd Street, Lacson, Bacolod City</t>
  </si>
  <si>
    <t>A.S. Fortuna Street, Banilad, Mandaue City</t>
  </si>
  <si>
    <t xml:space="preserve">Bridgebury Realty Corporation </t>
  </si>
  <si>
    <t>Robinsons Land Corporation</t>
  </si>
  <si>
    <t xml:space="preserve">Megaworld Corporation </t>
  </si>
  <si>
    <t xml:space="preserve">Plaza De Luisa Development, Inc. </t>
  </si>
  <si>
    <t>Saint Cabrini Medical Center, Inc.</t>
  </si>
  <si>
    <t xml:space="preserve">Alcos Global Corporation </t>
  </si>
  <si>
    <t>Marketing One Unlimited, Inc.</t>
  </si>
  <si>
    <t>Fernando F. Gonzaga, Inc.</t>
  </si>
  <si>
    <t>JP Laurel National Highway, Mataas na Lupa, Lipa City</t>
  </si>
  <si>
    <t>MTP</t>
  </si>
  <si>
    <t>Barangay Kiwalan, Iligan City, Lanao del Norte</t>
  </si>
  <si>
    <t>WT Construction, Inc.</t>
  </si>
  <si>
    <t>6788 Ayala Avenue, Makati City</t>
  </si>
  <si>
    <t>Makati Sky Plaza, Inc.</t>
  </si>
  <si>
    <t>J.P. Laurel Ave. cor. Angliongto Street, Lanang, Davao City</t>
  </si>
  <si>
    <t>Damosa Land, Inc.</t>
  </si>
  <si>
    <t>Oakridge Realty Dev't.Corp.</t>
  </si>
  <si>
    <t>Philippine Economic Zone Authority</t>
  </si>
  <si>
    <t>Calamba Premiere International Park</t>
  </si>
  <si>
    <t>Starworld Corporation</t>
  </si>
  <si>
    <t xml:space="preserve">Carmelray Industrial Park </t>
  </si>
  <si>
    <t>Central Technopark</t>
  </si>
  <si>
    <t>Mun-Tech Land Land Co., Inc.</t>
  </si>
  <si>
    <t>Phil. BXT Corp. Tourism Economic Zone</t>
  </si>
  <si>
    <t>AIEZ</t>
  </si>
  <si>
    <t>Brgy. Tibag, Tarlac City</t>
  </si>
  <si>
    <t>Pascor Drive, Brgy. Sto. Nino, Paranaque City</t>
  </si>
  <si>
    <t>2248 Pasong Tamo Extension, Makati City</t>
  </si>
  <si>
    <t xml:space="preserve">E.V. Edgemont Development Corporation </t>
  </si>
  <si>
    <t>23 ADB Avenue, Ortigas Center, Pasig City</t>
  </si>
  <si>
    <t>MDC 100, Inc.</t>
  </si>
  <si>
    <t>E. Rodriguez Jr. Avenue (C-5 Road) cor. Eastwood Avenue, Barangay Bagumbayan, Quezon City</t>
  </si>
  <si>
    <t>Angeles Industrial Park, Inc.</t>
  </si>
  <si>
    <t>Km. 22, East Service Road, South Super Highway, Brgy. Cupang, Muntinlupa City</t>
  </si>
  <si>
    <t>Filinvest Land Inc.</t>
  </si>
  <si>
    <t>Mindanao Avenue, Cebu Business Park, Cebu City</t>
  </si>
  <si>
    <t>TW &amp; Company, Inc.</t>
  </si>
  <si>
    <t>Bank of the Philippine Islands</t>
  </si>
  <si>
    <t>Aurora Boulevard corner Araneta Avenue, Barangay Doña Imelda, Quezon City</t>
  </si>
  <si>
    <t>Boracay Eco-Village Resort Tourism Economic Zone</t>
  </si>
  <si>
    <t>Yapak, Boracay Island, Malay, Aklan</t>
  </si>
  <si>
    <t>Boracay Property Holdings, Inc.</t>
  </si>
  <si>
    <t>Salinas Drive, Lahug, Cebu City</t>
  </si>
  <si>
    <t>Epifanio Delos Santos Avenue, Barangay Veterans Village, Quezon City</t>
  </si>
  <si>
    <t xml:space="preserve">Winsome Development Corporation </t>
  </si>
  <si>
    <t xml:space="preserve">Alphaland Corporation </t>
  </si>
  <si>
    <t>Bundagul and Paralayunan, Mabalacat, Pampanga</t>
  </si>
  <si>
    <t>Felix Huertas Street, Sta. Cruz, Manila</t>
  </si>
  <si>
    <t>Manila Jockey Club, Inc.</t>
  </si>
  <si>
    <t xml:space="preserve">Federal Land, Inc. </t>
  </si>
  <si>
    <t xml:space="preserve">Majalco, Inc. </t>
  </si>
  <si>
    <t>Langkaan, Dasmariñas, Cavite</t>
  </si>
  <si>
    <t>First Cavite Industrial Estate Inc.</t>
  </si>
  <si>
    <t xml:space="preserve">First Philippine Industrial Park </t>
  </si>
  <si>
    <t>First Philippine Industrial Park Inc.</t>
  </si>
  <si>
    <t>Filinvest Technology Park - Calamba</t>
  </si>
  <si>
    <t>Bagong Nayong Pilipino – Entertainment City Manila</t>
  </si>
  <si>
    <t>Dumaguete Business Park, Inc.</t>
  </si>
  <si>
    <t xml:space="preserve">Philippine Securities Corporation </t>
  </si>
  <si>
    <t>Jasaan Misamis Oriental Ecozone</t>
  </si>
  <si>
    <t>Solana &amp; Luz Banzon, Jasaan, Misamis Oriental</t>
  </si>
  <si>
    <t>Misamis Oriental Land Development Corp.</t>
  </si>
  <si>
    <t>Efficient Holdings, Inc.</t>
  </si>
  <si>
    <t>Laguna Int'l. Industrial Park Inc.</t>
  </si>
  <si>
    <t>Leyte Industrial Development Estate</t>
  </si>
  <si>
    <t>Isabel, Leyte</t>
  </si>
  <si>
    <t>National Development Corporation</t>
  </si>
  <si>
    <t>Rio Tuba, Bataraza, Palawan</t>
  </si>
  <si>
    <t>Clark TI Special Economic Zone</t>
  </si>
  <si>
    <t xml:space="preserve">FLB Prime Holdings, Inc. </t>
  </si>
  <si>
    <t>A.S. Fortune St., Bakilid, Mandaue City, Cebu</t>
  </si>
  <si>
    <t xml:space="preserve">Ceci Realty, Inc. </t>
  </si>
  <si>
    <t xml:space="preserve">SMPIC Special Economic Zone </t>
  </si>
  <si>
    <t>Carmelray - JTCI Corporation</t>
  </si>
  <si>
    <t>ECONOMIC ZONES</t>
  </si>
  <si>
    <t>:</t>
  </si>
  <si>
    <t>Manufacturing</t>
  </si>
  <si>
    <t>Tourism SEZ</t>
  </si>
  <si>
    <t>Medical Tourism Park</t>
  </si>
  <si>
    <t>Medical Tourism Center</t>
  </si>
  <si>
    <t>Agro-Industrial EZ</t>
  </si>
  <si>
    <t>Mother Ignacia Avenue cor. Sgt. Esguerra St., Diliman. Quezon  City</t>
  </si>
  <si>
    <t>AAPI Realty Corporation</t>
  </si>
  <si>
    <t>Angeles Industrial Park</t>
  </si>
  <si>
    <t>Paseo del Rio de Cagayan Economic Tourism Zone</t>
  </si>
  <si>
    <t>Macasandig, Cagayan de Oro City</t>
  </si>
  <si>
    <t>Paseo del Rio de Cagayan, Inc</t>
  </si>
  <si>
    <t>Lopue’s Mandalagan Corporation</t>
  </si>
  <si>
    <t>Lopue’s South Square IT Park</t>
  </si>
  <si>
    <t xml:space="preserve">Araneta Street, Barangay Tangub, Bacolod City </t>
  </si>
  <si>
    <t>Balo-I Agro-Industrial Economic Zone</t>
  </si>
  <si>
    <t>Barangay Maria Cristina, Balo-i, Lanao del Norte</t>
  </si>
  <si>
    <t xml:space="preserve">Balo-i Industrial, Inc. </t>
  </si>
  <si>
    <t>Corner Mindanao and Bohol Streets, Cebu Business Park, Cebu City</t>
  </si>
  <si>
    <t>Loreta Realty and Development Corporation</t>
  </si>
  <si>
    <t>Barangay San Miguel, Bauan, Batangas</t>
  </si>
  <si>
    <t>Goodsoil Marine Realty, Inc.</t>
  </si>
  <si>
    <t>Cebu Business Park, Cebu City, Province of Cebu</t>
  </si>
  <si>
    <t>90 General Maxilom Avenue, Cebu City</t>
  </si>
  <si>
    <t xml:space="preserve">JESA Management Corporation </t>
  </si>
  <si>
    <t>No. 222-224 Nicanor Garcia Street corner Jupiter Street, Makati City</t>
  </si>
  <si>
    <t xml:space="preserve">ePLDT, Inc. </t>
  </si>
  <si>
    <t>Filinvest Corporate City, Alabang, Muntinlupa City</t>
  </si>
  <si>
    <t>CAR</t>
  </si>
  <si>
    <t>Rio Tuba Export Processing Zone</t>
  </si>
  <si>
    <t>San Carlos Ecozone</t>
  </si>
  <si>
    <t>Bugo, Cagayan De Oro City</t>
  </si>
  <si>
    <t>Kalayaan Avenue corner Salamanca Street, Barangay Poblacion, Makati City</t>
  </si>
  <si>
    <t>Laguna Technopark Annex</t>
  </si>
  <si>
    <t>HVG Arcade, Subangdaku, Mandaue City</t>
  </si>
  <si>
    <t xml:space="preserve">Lexmark Research &amp; Development Corporation </t>
  </si>
  <si>
    <t>Don Gil Garcia Street, Barangay Capitol Site, Cebu City</t>
  </si>
  <si>
    <t>Asahi Special Economic Zone</t>
  </si>
  <si>
    <t>Brgy. Pinagbuhatan, Pasig City</t>
  </si>
  <si>
    <t>Provincial Government of Tarlac</t>
  </si>
  <si>
    <t>Provincial Government of Leyte</t>
  </si>
  <si>
    <t>Brgy. Pawing, Palo, Leyte</t>
  </si>
  <si>
    <t>No.1 Julia Vargas Avenue corner Meralco Avenue, Barangay Ugong, Pasig City</t>
  </si>
  <si>
    <t>Burgos Street coner Hilado National Highway, Bacolod City</t>
  </si>
  <si>
    <t>Pueblo de Oro Development Corporation</t>
  </si>
  <si>
    <t>2322 Chino Roces Avenue, Makati City</t>
  </si>
  <si>
    <t>Alion and Cabcaben, Mariveles, Bataan</t>
  </si>
  <si>
    <t>Diversified  Ecozone Corporation</t>
  </si>
  <si>
    <t>Ludo &amp; Luym Development Corp.</t>
  </si>
  <si>
    <t>Maxilom Avenue corner Juana Osmeña Street, Cebu City</t>
  </si>
  <si>
    <t>AJMR</t>
  </si>
  <si>
    <t>ALSG</t>
  </si>
  <si>
    <t>CAID</t>
  </si>
  <si>
    <t>EROS</t>
  </si>
  <si>
    <t>GITC</t>
  </si>
  <si>
    <t>GTEP</t>
  </si>
  <si>
    <t>PLSB</t>
  </si>
  <si>
    <t>Municipal Government of Valencia, Negros Oriental</t>
  </si>
  <si>
    <t>WALT</t>
  </si>
  <si>
    <t>EPVJ</t>
  </si>
  <si>
    <t>NJAI</t>
  </si>
  <si>
    <t>PDRE</t>
  </si>
  <si>
    <t>SAIE</t>
  </si>
  <si>
    <t>SMF2</t>
  </si>
  <si>
    <t>Corners Sen. Gil Puyat and Makati Avenues, Makati City</t>
  </si>
  <si>
    <t>San Antonio Park Square, Lacson Street, Mandalagan, Bacolod City</t>
  </si>
  <si>
    <t>Corners Real, Dr. V. Locsin &amp; Cervantes Streets, Brgy. 3, Dumaguete City</t>
  </si>
  <si>
    <t>Barangay Calindagan, Dumaguete, City</t>
  </si>
  <si>
    <t>Kamanga Agro-Industrial Ecozone Development Corporation</t>
  </si>
  <si>
    <t xml:space="preserve">Brgy. Kamanga, Municipality of Maasim, Province of Sarangani </t>
  </si>
  <si>
    <t>Kamanga Agro-Industrial Economic Zone</t>
  </si>
  <si>
    <t>Madaum, Tagum City, Davao del Norte</t>
  </si>
  <si>
    <t>Barrio Tambler, General Santos City</t>
  </si>
  <si>
    <t>Ganado &amp; Mamplasan, Biñan City, Laguna</t>
  </si>
  <si>
    <t xml:space="preserve">Barangay Biñan, Biñan City, Laguna </t>
  </si>
  <si>
    <t>Brgy. Tagapo, Sta. Rosa City, Laguna</t>
  </si>
  <si>
    <t xml:space="preserve">Barangays Don Jose and Sto. Domingo, Sta. Rosa City, Laguna </t>
  </si>
  <si>
    <t>Barrio San Jose, Sta. Rosa City, Laguna</t>
  </si>
  <si>
    <t>Pulong Sta. Cruz, Sta. Rosa City, Laguna</t>
  </si>
  <si>
    <t>Don Jose, Sta. Rosa City, Laguna</t>
  </si>
  <si>
    <t>BALB</t>
  </si>
  <si>
    <t>BNPE</t>
  </si>
  <si>
    <t>FILA</t>
  </si>
  <si>
    <t>ONCC</t>
  </si>
  <si>
    <t>Sta. Rosa and Biñan City, Laguna</t>
  </si>
  <si>
    <t>LIST OF SPECIAL ECONOMIC ZONES</t>
  </si>
  <si>
    <t>TRCB</t>
  </si>
  <si>
    <t>AGEZ</t>
  </si>
  <si>
    <t xml:space="preserve">SLA Prime Ventures Corporation </t>
  </si>
  <si>
    <t>7th Avenue corner 24th St., Fort Bonifacio, Global City, Taguig City</t>
  </si>
  <si>
    <t xml:space="preserve"> EAIE</t>
  </si>
  <si>
    <t>ANPT</t>
  </si>
  <si>
    <t>CBIP</t>
  </si>
  <si>
    <t>PIEC</t>
  </si>
  <si>
    <t>ROBI</t>
  </si>
  <si>
    <t>Accendo Commercial Corporation</t>
  </si>
  <si>
    <t>Meralco Avenue, Ortigas Center, Pasig City</t>
  </si>
  <si>
    <t>Lot 13, Bradco Avenue, Aseana Business Park, Parañaque City</t>
  </si>
  <si>
    <t>Aseana Holdings, Inc.</t>
  </si>
  <si>
    <t>KCIT</t>
  </si>
  <si>
    <t>Batangas Racing Circuit Tourism Estate</t>
  </si>
  <si>
    <t>A.S. Fortuna Street, Bakilid, Mandaue City, Cebu</t>
  </si>
  <si>
    <t xml:space="preserve">Everjust Realty Development Corporation </t>
  </si>
  <si>
    <t>377 Sen. Gil Puyat Avenue, Makati City</t>
  </si>
  <si>
    <t>Goodland Company, Inc.</t>
  </si>
  <si>
    <t>LinkSy IT Park</t>
  </si>
  <si>
    <t>Bantayan, Dumaguete City, Negros Oriental</t>
  </si>
  <si>
    <t xml:space="preserve">July Development Corporation </t>
  </si>
  <si>
    <t>Leyte Mikyu  Economic Zone</t>
  </si>
  <si>
    <t>Pawing, Palo, Leyte</t>
  </si>
  <si>
    <t>Leyte Mikyu Resources Inc.</t>
  </si>
  <si>
    <t>CIIF Agro-Industrial Park – Cagayan</t>
  </si>
  <si>
    <t>Purok 3, Tablon, Cagayan de Oro City</t>
  </si>
  <si>
    <t>167 EDSA, Mandaluyong City</t>
  </si>
  <si>
    <t xml:space="preserve">Cyberzone Properties, Inc. </t>
  </si>
  <si>
    <t>Brgy. Wack-Wack, Mandaluyong City</t>
  </si>
  <si>
    <t xml:space="preserve">First Asia Realty and Development Corporation </t>
  </si>
  <si>
    <t>ILOT</t>
  </si>
  <si>
    <t>JESB</t>
  </si>
  <si>
    <t>HANS</t>
  </si>
  <si>
    <t xml:space="preserve">Barangay Irasan, Municipality of Roxas, Zamboanga del Norte </t>
  </si>
  <si>
    <t>Hantex Land Corporation</t>
  </si>
  <si>
    <t>Lot 17, Block 12, Ortigas Avenue cor. Roosevelt Street, Barangay Greenhills, San Juan City</t>
  </si>
  <si>
    <t xml:space="preserve">Universal Aquarius, Inc. </t>
  </si>
  <si>
    <t>58 P. Tuazon Boulevard corner 7th and 8th Avenue, Cubao, Quezon City</t>
  </si>
  <si>
    <t>6797 Ayala Avenue, Makati City</t>
  </si>
  <si>
    <t xml:space="preserve">Security Land Corporation </t>
  </si>
  <si>
    <t xml:space="preserve">STK-Prime Real Property Development Corporation </t>
  </si>
  <si>
    <t>Barangay Mangilag Sur, Candelaria, Quezon</t>
  </si>
  <si>
    <t>Candelaria Agri Special Economic Zone</t>
  </si>
  <si>
    <t xml:space="preserve">Pilipinas Development Corporation </t>
  </si>
  <si>
    <t>Barangay Tambubong, San Rafael, Bulacan</t>
  </si>
  <si>
    <t>PDC Information Techno Park</t>
  </si>
  <si>
    <t>Barangay Tambler, General Santos City</t>
  </si>
  <si>
    <t>Capitol Commons, Meralco Avenue corner Shaw Boulevard, Pasig City</t>
  </si>
  <si>
    <t>Uptown Bonifacio</t>
  </si>
  <si>
    <t>McKinley West</t>
  </si>
  <si>
    <t>North Bonifacio District, Bonifacio Global City, Taguig City</t>
  </si>
  <si>
    <t>South Bonifacio District, Bonifacio Global City, Taguig City</t>
  </si>
  <si>
    <t>Lica Management, Inc.</t>
  </si>
  <si>
    <t xml:space="preserve">Shaw Boulevard, Barangay Pleasant Hill, Mandaluyong City </t>
  </si>
  <si>
    <t xml:space="preserve">Juan D. Nepomuceno Sons, Inc. </t>
  </si>
  <si>
    <t>Teresa Ave. cor. Don Juan Ave., Nepo Mart Commercial Complex, Angeles City, Pampanga</t>
  </si>
  <si>
    <t>KAIE</t>
  </si>
  <si>
    <t>KPTC</t>
  </si>
  <si>
    <t>SMSI</t>
  </si>
  <si>
    <t>VSEZ</t>
  </si>
  <si>
    <t>LPIP</t>
  </si>
  <si>
    <t>M100</t>
  </si>
  <si>
    <t>NYK-Transnational Land Corporation</t>
  </si>
  <si>
    <t>Knowledge Avenue, Carmel Town, Canlubang, Calamba City, Laguna</t>
  </si>
  <si>
    <t>NYK-TDG I.T. Park</t>
  </si>
  <si>
    <t>Block 1, 5th Avenue, Bonifacio Global City, Taguig City</t>
  </si>
  <si>
    <t>Lot 5, Block 2, 32nd Street corner 9th Avenue, Bonifacio Global City, Taguig City</t>
  </si>
  <si>
    <t xml:space="preserve">Super Prime Holdings, Inc. </t>
  </si>
  <si>
    <t>Barangay Palampas, San Carlos City, Negros Occidental</t>
  </si>
  <si>
    <t>San Carlos Ecozone II</t>
  </si>
  <si>
    <t>San Julio Realty, Inc</t>
  </si>
  <si>
    <t>Okada Resorts                                                 (formerly Eagle I Entertainment City)</t>
  </si>
  <si>
    <t>Barangay Mactan, Lapu-Lapu City, Cebu</t>
  </si>
  <si>
    <t xml:space="preserve">Pacific Poly Gums Holdings Corporation </t>
  </si>
  <si>
    <t>Cogon West, Carmen, Cebu City</t>
  </si>
  <si>
    <t>Carmen Cebu Gum Industrial Zone</t>
  </si>
  <si>
    <t xml:space="preserve">Alaska Land, Inc. </t>
  </si>
  <si>
    <t>120 E. Rodriguez Jr. Avenue corner Ortigas Avenue, Brgy. Ugong, Pasig City</t>
  </si>
  <si>
    <t>Barangay 38, Bacolod City</t>
  </si>
  <si>
    <t>ONGP</t>
  </si>
  <si>
    <t>JSI2</t>
  </si>
  <si>
    <t>Rizal Drive, Green Street and Hotel Drive, Barangay San Lorenzo, Makati City</t>
  </si>
  <si>
    <t xml:space="preserve">Joil UBF Corporation </t>
  </si>
  <si>
    <t>Topaz and Ruby Roads, Ortigas Center, Pasig City</t>
  </si>
  <si>
    <t xml:space="preserve"> Sapphire and Garnet Roads, Ortigas Center, Pasig City </t>
  </si>
  <si>
    <t>Lot 3, Block 9, along 26th and 25th Streets, Bonifacio South, Bonifacio Global City, Taguig City</t>
  </si>
  <si>
    <t>Matina IT Park</t>
  </si>
  <si>
    <t>Mac Arthur Highway, Matina, Davao City</t>
  </si>
  <si>
    <t>Plaza de Luisa Development, Inc.</t>
  </si>
  <si>
    <t>254 Magsaysay Avenue, Baguio City</t>
  </si>
  <si>
    <t>Neutrinus Enterprises, Inc.</t>
  </si>
  <si>
    <t>BEIC</t>
  </si>
  <si>
    <t>General Maxilom Avenue, Cebu City</t>
  </si>
  <si>
    <t>ISBU</t>
  </si>
  <si>
    <t>PDIT</t>
  </si>
  <si>
    <t>RIBC</t>
  </si>
  <si>
    <t>ROCD</t>
  </si>
  <si>
    <t>TWOS</t>
  </si>
  <si>
    <t>Coral Way corner J.W. Diokno Boulevard, Mall of Asia Complex, CBP-1A, Pasay City</t>
  </si>
  <si>
    <t xml:space="preserve">SM Investments Corporation </t>
  </si>
  <si>
    <t>SAAI</t>
  </si>
  <si>
    <t>QPB2</t>
  </si>
  <si>
    <t>CENC</t>
  </si>
  <si>
    <t>Sitio Pala-Pala, Barangay Sampaloc 1, Dasmariñas City, Cavite</t>
  </si>
  <si>
    <t xml:space="preserve">Consolidated Prime Development Corporation </t>
  </si>
  <si>
    <t xml:space="preserve">Jupiter Street corner N. Garcia Street, Barangay Bel-Air, Makati City </t>
  </si>
  <si>
    <t>183 EDSA near corner Ortigas Ave., Wack-Wack, Mandaluyong City</t>
  </si>
  <si>
    <t>SM Development Corporation</t>
  </si>
  <si>
    <t xml:space="preserve">Cityland Development Corporation </t>
  </si>
  <si>
    <t>Irasan-Roxas Zanorte Special Economic Zone</t>
  </si>
  <si>
    <t>Just Realty Incorporated</t>
  </si>
  <si>
    <t>Brgy. Buenavista, Gen. Trias, Cavite</t>
  </si>
  <si>
    <t>Golden Gate Business Park-Cavite Export Processing Zone</t>
  </si>
  <si>
    <t>50SZ</t>
  </si>
  <si>
    <t>NYKT</t>
  </si>
  <si>
    <t>OKAD</t>
  </si>
  <si>
    <t>GOIT</t>
  </si>
  <si>
    <t>ZUEB</t>
  </si>
  <si>
    <t>SUIC</t>
  </si>
  <si>
    <t>The Mactan Newtown</t>
  </si>
  <si>
    <t>Pampanga Economic Zone</t>
  </si>
  <si>
    <t>C7IT</t>
  </si>
  <si>
    <t>HACC</t>
  </si>
  <si>
    <t>LSSI</t>
  </si>
  <si>
    <t>SM Seaside City Tourism Economic Zone</t>
  </si>
  <si>
    <t xml:space="preserve">Cebu South Road Properties Complex, Cebu City </t>
  </si>
  <si>
    <t>Lot 17, Bradco Avenue, Aseana City, Parañaque City</t>
  </si>
  <si>
    <t xml:space="preserve">Salinas Drive, Lahug, Cebu City </t>
  </si>
  <si>
    <t>Aboitiz Land, Inc.</t>
  </si>
  <si>
    <t xml:space="preserve">LISP-II Locators’ Association, Inc. </t>
  </si>
  <si>
    <t xml:space="preserve">LISP-I Locators’ Association, Inc. </t>
  </si>
  <si>
    <t>Belle Grande Manila Bay</t>
  </si>
  <si>
    <t>EDSA corner West Avenue and Bulacan Streets, Quezon City</t>
  </si>
  <si>
    <t xml:space="preserve">P. Tuazon corner 10th Avenue, Cubao, Quezon City </t>
  </si>
  <si>
    <t>Green Asia Resources Corp.</t>
  </si>
  <si>
    <t>SLCB</t>
  </si>
  <si>
    <t>LINI</t>
  </si>
  <si>
    <t>Loakan Road, Baguio City, Benguet Province</t>
  </si>
  <si>
    <t>Harrison Road, Baguio City, Benguet Province</t>
  </si>
  <si>
    <t>Quezon Boulevard, Barangay Bucana, Davao City</t>
  </si>
  <si>
    <t>Felcris Hotels and Resorts Corporation</t>
  </si>
  <si>
    <t xml:space="preserve"> Abanao corner Zandueta Streets, Baguio City</t>
  </si>
  <si>
    <t xml:space="preserve">Pacific Land and Building Corporation </t>
  </si>
  <si>
    <t>SMME</t>
  </si>
  <si>
    <t>SSCT</t>
  </si>
  <si>
    <t>ASEO</t>
  </si>
  <si>
    <t>Suntrust Ecotown Tanza</t>
  </si>
  <si>
    <t>GATT</t>
  </si>
  <si>
    <t>GL2B</t>
  </si>
  <si>
    <t xml:space="preserve">Fort Bonifacio Development Corporation </t>
  </si>
  <si>
    <t>11th Avenue corner 30th Street, Bonifacio Global City, Taguig City</t>
  </si>
  <si>
    <t>Block 5, 32nd Street, City Center North, Bonifacio Global City, Taguig City</t>
  </si>
  <si>
    <t xml:space="preserve">One Union Square Holdings, Inc. </t>
  </si>
  <si>
    <t>Pieceland Corporation</t>
  </si>
  <si>
    <t xml:space="preserve">Barangay Mayamot, Marcos Hi-way, Antipolo City </t>
  </si>
  <si>
    <t>Panorama Development Corp.</t>
  </si>
  <si>
    <t xml:space="preserve">Block 9, City Center North, Fort Bonifacio, Taguig City </t>
  </si>
  <si>
    <t>BRCT</t>
  </si>
  <si>
    <t>CCGI</t>
  </si>
  <si>
    <t>Corner Avacena and Locsin Streets, Barangay North San Jose, Iloilo City</t>
  </si>
  <si>
    <t>Riverside Boardwalk, Barangay San Rafael, Iloilo City</t>
  </si>
  <si>
    <t>Villamonte, Bacolod City</t>
  </si>
  <si>
    <t>Old Airport, Iloilo City</t>
  </si>
  <si>
    <t>Benigno Aquino Ave., Iloilo City</t>
  </si>
  <si>
    <t>Suntrust Ecotown Developers, Inc.</t>
  </si>
  <si>
    <t>SOL1</t>
  </si>
  <si>
    <t>IZSE</t>
  </si>
  <si>
    <t>FIEB</t>
  </si>
  <si>
    <t>I Square Condominium Corporation</t>
  </si>
  <si>
    <t>Vita Realty Corporation</t>
  </si>
  <si>
    <t>Along L.P. Leviste Street (formerly Alfaro Street), Salcedo Village, Makati City</t>
  </si>
  <si>
    <t>Anonas LRT Property and Dev’t. Corporation</t>
  </si>
  <si>
    <t xml:space="preserve">968 Aurora Boulevard, Cubao, Quezon City </t>
  </si>
  <si>
    <t>SM City Clark IT Park</t>
  </si>
  <si>
    <t xml:space="preserve">Premier Central, Inc. </t>
  </si>
  <si>
    <t xml:space="preserve">M. A. Roxas Highway, Malabanias, Angeles City </t>
  </si>
  <si>
    <t>Damalerio Realtors, Inc.</t>
  </si>
  <si>
    <t>Gensan Economic Zone</t>
  </si>
  <si>
    <t>Along C-5 Road, Ugong Norte, Quezon City</t>
  </si>
  <si>
    <t xml:space="preserve">Along Frontera Verde Drive, Frontera Verde, E. Rodriguez Jr. Avenue, Ugong, Pasig City </t>
  </si>
  <si>
    <t xml:space="preserve">Southernpoint Properties Corp. </t>
  </si>
  <si>
    <t>J.P. Laurel Avenue, Barangay San Antonio, Agdao District, Davao City</t>
  </si>
  <si>
    <t>JMIC</t>
  </si>
  <si>
    <t>EMDL</t>
  </si>
  <si>
    <t>San Antonio, San Pascual, Batangas</t>
  </si>
  <si>
    <t>Naga City Technology Park</t>
  </si>
  <si>
    <t>Barangay Triangulo, Naga City</t>
  </si>
  <si>
    <t xml:space="preserve">Romar &amp; Sons Estate Development Corporation </t>
  </si>
  <si>
    <t>First Philippine Industrial Park II</t>
  </si>
  <si>
    <t>Barangays Sta. Anastacia and San Rafael, Sto. Tomas, Batangas</t>
  </si>
  <si>
    <t>Light Industry &amp; Science Park IV</t>
  </si>
  <si>
    <t>Barangays Bulihan, Luta Sur, Luta Norte, San Fernando, San Pedro West, and Poblacion, Malvar, Batangas</t>
  </si>
  <si>
    <t xml:space="preserve">Science Park of the Philippines, Inc. </t>
  </si>
  <si>
    <t>J.P. Laurel Avenue, Barangay 20-B, Bajada, Davao City</t>
  </si>
  <si>
    <t>FTC Group of Companies Corp.</t>
  </si>
  <si>
    <t>GAIC</t>
  </si>
  <si>
    <t>G1BP</t>
  </si>
  <si>
    <t>ECOT</t>
  </si>
  <si>
    <t>SMMS</t>
  </si>
  <si>
    <t>TASC</t>
  </si>
  <si>
    <t>THMN</t>
  </si>
  <si>
    <t>WFIA</t>
  </si>
  <si>
    <t>BTTC</t>
  </si>
  <si>
    <t>LEYM</t>
  </si>
  <si>
    <t>CABE</t>
  </si>
  <si>
    <t>CEIT</t>
  </si>
  <si>
    <t xml:space="preserve">Nono Limbaga Drive, Tanjay City, Negros Oriental </t>
  </si>
  <si>
    <t>SGI Properties, Inc.</t>
  </si>
  <si>
    <t>NCTP</t>
  </si>
  <si>
    <t>SFIC</t>
  </si>
  <si>
    <t xml:space="preserve">Dr. A. Santos Avenue corner President’s Avenue, Barangay BF, Parañaque City </t>
  </si>
  <si>
    <t xml:space="preserve">Fernando F. Gonzaga, Inc. </t>
  </si>
  <si>
    <t xml:space="preserve">Don Carlos Hilado Avenue corner F. Gonzaga Avenue, Bacolod City </t>
  </si>
  <si>
    <t>Villa Angela Techno Park</t>
  </si>
  <si>
    <t>BGMB</t>
  </si>
  <si>
    <t>ENTB</t>
  </si>
  <si>
    <t>Penwood Project Land Corporation</t>
  </si>
  <si>
    <t xml:space="preserve"> OSAC</t>
  </si>
  <si>
    <t>ALLI</t>
  </si>
  <si>
    <t>Norkis Cyberpark</t>
  </si>
  <si>
    <t>Rizal Commercial Banking Corporation</t>
  </si>
  <si>
    <t>CYBA</t>
  </si>
  <si>
    <t>Norkis Cyberpark, Inc.</t>
  </si>
  <si>
    <t>A.S Fortuna Street corner V. Albano Street, Barangay Bakilid, Mandaue City</t>
  </si>
  <si>
    <t>PHCC</t>
  </si>
  <si>
    <t xml:space="preserve">EDSA corner Cornell Street, Barangay Wack-Wack, Mandaluyong City </t>
  </si>
  <si>
    <t xml:space="preserve">Masterpiece Asia Properties, Inc. </t>
  </si>
  <si>
    <t>ATBU</t>
  </si>
  <si>
    <t>SFIB</t>
  </si>
  <si>
    <t>SCLI</t>
  </si>
  <si>
    <t>Cavite Biofuels Ecozone</t>
  </si>
  <si>
    <t>SMTT IT Park</t>
  </si>
  <si>
    <t>Manila East Road, Barangay Dolores, Taytay, Rizal</t>
  </si>
  <si>
    <t>Portuguese Realty, Inc.</t>
  </si>
  <si>
    <t>34th Street, Bonifacio Global City, Taguig City</t>
  </si>
  <si>
    <t xml:space="preserve">Aeonprime Land Development Corp. </t>
  </si>
  <si>
    <t>Filinvest Corporate City, Alabang-Zapote Road corner North Bridgeway, Alabang, Muntinlupa City</t>
  </si>
  <si>
    <t>Spectrum Midway, Filinvest Corporate City, Alabang, Muntinlupa City</t>
  </si>
  <si>
    <t>McKinley Road corner Epifanio Delos Santos Avenue (EDSA), Makati City</t>
  </si>
  <si>
    <t>Maligaya Road, Fairview, Quezon City</t>
  </si>
  <si>
    <t xml:space="preserve">Fairview Prime Commercial Corporation </t>
  </si>
  <si>
    <t>Barangay Wack-Wack, Mandaluyong City</t>
  </si>
  <si>
    <t>Commonwealth Avenue, Barangay Holy Spirit, Quezon City</t>
  </si>
  <si>
    <t xml:space="preserve">Corsan Realty Corporation </t>
  </si>
  <si>
    <t>Meridian 123 Corporation</t>
  </si>
  <si>
    <t>Barangay Cantao-an, Naga, Cebu</t>
  </si>
  <si>
    <t>Naga Valley Industrial Park</t>
  </si>
  <si>
    <t>CYBB</t>
  </si>
  <si>
    <t xml:space="preserve"> FGOA</t>
  </si>
  <si>
    <t>SUTY</t>
  </si>
  <si>
    <t>Quimpo Boulevard, Matina, Davao City</t>
  </si>
  <si>
    <t>PGRM</t>
  </si>
  <si>
    <t>CSZL</t>
  </si>
  <si>
    <t xml:space="preserve"> RVZI</t>
  </si>
  <si>
    <t>2310 Pasong Tamo Extension, Makati City</t>
  </si>
  <si>
    <t>Shaw Boulevard cor. Nueve de Pebrero Street, Barangay Addition Hills, Mandaluyong City</t>
  </si>
  <si>
    <t xml:space="preserve">Fabella Realty Corporation </t>
  </si>
  <si>
    <t>VJPO</t>
  </si>
  <si>
    <t xml:space="preserve">ANFLO Industrial Estate Corporation </t>
  </si>
  <si>
    <t>Barangay San Vicente, Panabo City, Davao del Norte</t>
  </si>
  <si>
    <t>IZUN</t>
  </si>
  <si>
    <t>SYPU</t>
  </si>
  <si>
    <t>NUPK</t>
  </si>
  <si>
    <t>Ayala Avenue corner Salcedo and Amorsolo Streets, Barangay San Lorenzo, Makati City</t>
  </si>
  <si>
    <t>Barangay Concepcion Grande, Naga City, Camarines Sur</t>
  </si>
  <si>
    <t xml:space="preserve">Adolfo L. Olivan Marketing Corporation </t>
  </si>
  <si>
    <t xml:space="preserve">JFM Development Corporation </t>
  </si>
  <si>
    <t>Cagayan De Oro Gateway Corporation</t>
  </si>
  <si>
    <t xml:space="preserve">C. M. Recto Avenue and Corrales Street, Cagayan de Oro City </t>
  </si>
  <si>
    <t xml:space="preserve">Vista Residences, Inc. </t>
  </si>
  <si>
    <t>VUOO</t>
  </si>
  <si>
    <t>SKWI</t>
  </si>
  <si>
    <t>SFFS</t>
  </si>
  <si>
    <t>Matina Town Square, Matina, Davao City</t>
  </si>
  <si>
    <t>Pasong Tamo Extension, San Lorenzo Village, Makati City</t>
  </si>
  <si>
    <t xml:space="preserve">Primary Properties Corporation </t>
  </si>
  <si>
    <t>Barangay Alang-Alang, Mandaue City</t>
  </si>
  <si>
    <t>FWMI</t>
  </si>
  <si>
    <t>MXVN</t>
  </si>
  <si>
    <t>HGS Cyberpark                                                              (formerly HTMT Cyber Park)</t>
  </si>
  <si>
    <t>TECO Industrial Park</t>
  </si>
  <si>
    <t>Operating and Proclaimed</t>
  </si>
  <si>
    <t xml:space="preserve">Alabang Commercial Corporation </t>
  </si>
  <si>
    <t>Madrigal Avenue, Alabang Town Center, Barangay Ayala Alabang, Muntinlupa City</t>
  </si>
  <si>
    <t>Bacolod-Silay Economic Zone and Technopark</t>
  </si>
  <si>
    <t>Golden Dragon Agri-Aqua Corporation</t>
  </si>
  <si>
    <t>Barangay Bagtic, Silay City, Negros Occidental</t>
  </si>
  <si>
    <t>SM City North EDSA Complex</t>
  </si>
  <si>
    <t>EDSA corner North Avenue, Quezon City</t>
  </si>
  <si>
    <t xml:space="preserve">First Industrial Township, Inc. </t>
  </si>
  <si>
    <t>Anstay Realty &amp; Development Corp.</t>
  </si>
  <si>
    <t>GNVC</t>
  </si>
  <si>
    <t>JVLJ</t>
  </si>
  <si>
    <t xml:space="preserve"> SNYG</t>
  </si>
  <si>
    <t>86 E. Rodriguez Jr. Avenue, Barangay Ugong Norte, Quezon City</t>
  </si>
  <si>
    <t>Alviera Industrial Park</t>
  </si>
  <si>
    <t>Nuevocentro, Inc.</t>
  </si>
  <si>
    <t>Barangay Dolores and Banaba, Porac, Pampanga</t>
  </si>
  <si>
    <t>Venvi IT Hub</t>
  </si>
  <si>
    <t xml:space="preserve"> Valdez Center, San Nicolas, Ilocos Norte</t>
  </si>
  <si>
    <t>VVH Realty Corporation</t>
  </si>
  <si>
    <t>Alabang-Zapote Road corner C.V. Starr Avenue, Philamlife Village, Pamplona 2, Las Piñas City</t>
  </si>
  <si>
    <t>Davao Park District</t>
  </si>
  <si>
    <t>ANWH</t>
  </si>
  <si>
    <t>SAVD</t>
  </si>
  <si>
    <t>TMTT</t>
  </si>
  <si>
    <t>STYE</t>
  </si>
  <si>
    <t>BZYA</t>
  </si>
  <si>
    <t>SUFT</t>
  </si>
  <si>
    <t xml:space="preserve">Barangay Halang, Soro-Soro, San Francisco, Biñan, Laguna </t>
  </si>
  <si>
    <t xml:space="preserve">Southwoods Mall, Inc. </t>
  </si>
  <si>
    <t>Barangays Calumpang and Tambler, General Santos City, South Cotabato</t>
  </si>
  <si>
    <t>Millennium Industrial Economic Zone</t>
  </si>
  <si>
    <t xml:space="preserve">Millennium Land Development Corporation </t>
  </si>
  <si>
    <t xml:space="preserve">Prince Alumer Development Corporation </t>
  </si>
  <si>
    <t>Macapagal Avenue cor. Pearl Drive, Central Business Park 1, Barangay 76, San Rafael, Pasay City</t>
  </si>
  <si>
    <t xml:space="preserve">Alphaland Makati Tower, Inc. </t>
  </si>
  <si>
    <t>Ayala Avenue, Barangay Bel-Air, Makati City</t>
  </si>
  <si>
    <t>J. Vargas cor. Bank Drive, Ortigas Center, Mandaluyong City</t>
  </si>
  <si>
    <t xml:space="preserve">St. Francis Square Holdings, Inc. </t>
  </si>
  <si>
    <t xml:space="preserve">Teresa Avenue, Nepo Commercial Complex, Barangays Sto. Rosario and Cutcut, Angeles City, Pampanga </t>
  </si>
  <si>
    <t>MMLQ</t>
  </si>
  <si>
    <t>FXUD</t>
  </si>
  <si>
    <t>RVOC</t>
  </si>
  <si>
    <t>HDNH</t>
  </si>
  <si>
    <t>First Industrial Township - SEZ</t>
  </si>
  <si>
    <t>Brooke’s Point Agro-Industrial Economic Zone</t>
  </si>
  <si>
    <t xml:space="preserve">FLG Management and Development Corporation </t>
  </si>
  <si>
    <t>Bridgetowne (formerly Robinsons Business Park)</t>
  </si>
  <si>
    <t xml:space="preserve">Twenty-four Seven McKinley </t>
  </si>
  <si>
    <t xml:space="preserve">Tower 6789 </t>
  </si>
  <si>
    <t xml:space="preserve">CityNet1  </t>
  </si>
  <si>
    <t xml:space="preserve">Felcris Centrale </t>
  </si>
  <si>
    <t xml:space="preserve">Hyopan Land Philippines, Inc. </t>
  </si>
  <si>
    <t>7th Avenue corner 30th Street, Bonifacio Global City, Taguig City</t>
  </si>
  <si>
    <t xml:space="preserve">1029 EDSA, Veterans Village, Project 7, Quezon City </t>
  </si>
  <si>
    <t xml:space="preserve">Panorama Development Corporation </t>
  </si>
  <si>
    <t>Alpha-One Realty Development Corporation</t>
  </si>
  <si>
    <t>Barangay San Rafael, Mandurriao, Iloilo City</t>
  </si>
  <si>
    <t xml:space="preserve">6783 Ayala Avenue, Salcedo Village, Barangay Bel-Air, Makati City </t>
  </si>
  <si>
    <t>MAIP</t>
  </si>
  <si>
    <t>CQWZ</t>
  </si>
  <si>
    <t xml:space="preserve">Corner of United Street and Sheridan Street, Barangay Highway Hills, Mandaluyong City </t>
  </si>
  <si>
    <t>GROSS FLOOR AREA</t>
  </si>
  <si>
    <t>GROSS FLOOR  AREA</t>
  </si>
  <si>
    <t>(In SQ. M.</t>
  </si>
  <si>
    <t xml:space="preserve">[24]7 Plaza  </t>
  </si>
  <si>
    <t>500 Shaw Zentrum</t>
  </si>
  <si>
    <t>6750 Ayala Avenue Building</t>
  </si>
  <si>
    <t xml:space="preserve">6780 Ayala </t>
  </si>
  <si>
    <t xml:space="preserve">6788 Ayala Avenue Building  </t>
  </si>
  <si>
    <t xml:space="preserve">A. D. Gothong Information Technology Center </t>
  </si>
  <si>
    <t xml:space="preserve">Abreeza Corporate Center   </t>
  </si>
  <si>
    <t>Allegro Center</t>
  </si>
  <si>
    <t xml:space="preserve">Alphaland Southgate Towers </t>
  </si>
  <si>
    <t xml:space="preserve">Amigo Mall   </t>
  </si>
  <si>
    <t xml:space="preserve">Anson’s Center </t>
  </si>
  <si>
    <t xml:space="preserve">Arcenas Estate IT Building </t>
  </si>
  <si>
    <t xml:space="preserve">Aseana One   </t>
  </si>
  <si>
    <t xml:space="preserve">Aseana Two  </t>
  </si>
  <si>
    <t xml:space="preserve">Asian Star Building  </t>
  </si>
  <si>
    <t xml:space="preserve">BA Lepanto Building  </t>
  </si>
  <si>
    <t xml:space="preserve">Benedicto I.T. Center  </t>
  </si>
  <si>
    <t xml:space="preserve">Blue Wave Marikina IT Center </t>
  </si>
  <si>
    <t xml:space="preserve">BPI Buendia Center  </t>
  </si>
  <si>
    <t xml:space="preserve">BTTC Center </t>
  </si>
  <si>
    <t xml:space="preserve">Burgundy Corporate Tower </t>
  </si>
  <si>
    <t xml:space="preserve">Cebu I.T. Tower </t>
  </si>
  <si>
    <t xml:space="preserve">Convergys IT Building  </t>
  </si>
  <si>
    <t xml:space="preserve">Creativo IT Center  </t>
  </si>
  <si>
    <t>Crown 7 I.T. Center</t>
  </si>
  <si>
    <t xml:space="preserve">Cyber Park Building One </t>
  </si>
  <si>
    <t>Cyberscape Alpha</t>
  </si>
  <si>
    <t xml:space="preserve">Cyberscape Beta  </t>
  </si>
  <si>
    <t xml:space="preserve">DBP IT Plaza </t>
  </si>
  <si>
    <t xml:space="preserve">DG3 I. T. Center </t>
  </si>
  <si>
    <t xml:space="preserve">Diliman IT Building  </t>
  </si>
  <si>
    <t xml:space="preserve">DPC Place Building  </t>
  </si>
  <si>
    <t>East Cyber Gate</t>
  </si>
  <si>
    <t>ECO Plaza</t>
  </si>
  <si>
    <t xml:space="preserve">Ecotower </t>
  </si>
  <si>
    <t>EDSA Central IT Center</t>
  </si>
  <si>
    <t>EDSA Central IT Center 2</t>
  </si>
  <si>
    <t>eNTEC Building</t>
  </si>
  <si>
    <t>ePLDT Ventus Jupiter Building</t>
  </si>
  <si>
    <t>ePLDT Ventus Libertad Building</t>
  </si>
  <si>
    <t xml:space="preserve">EROS Building  </t>
  </si>
  <si>
    <t xml:space="preserve">Eugenio Lopez Jr. Communication Center  </t>
  </si>
  <si>
    <t>Exportbank Plaza Building</t>
  </si>
  <si>
    <t xml:space="preserve">Fairview Terraces Corporate Center </t>
  </si>
  <si>
    <t>Fiesta World Mall IT Center</t>
  </si>
  <si>
    <t xml:space="preserve">Filandia IT Center   </t>
  </si>
  <si>
    <t xml:space="preserve">Filinvest EDSA Building  </t>
  </si>
  <si>
    <t xml:space="preserve">FLB Corporate Center </t>
  </si>
  <si>
    <t xml:space="preserve">G. T. Tower International  </t>
  </si>
  <si>
    <t xml:space="preserve">GAGFA IT Center   </t>
  </si>
  <si>
    <t xml:space="preserve">Gateway Office Tower  </t>
  </si>
  <si>
    <t>Gateway Tower</t>
  </si>
  <si>
    <t xml:space="preserve">Gernarine Information Technology Center </t>
  </si>
  <si>
    <t xml:space="preserve">Global Trade Center </t>
  </si>
  <si>
    <t xml:space="preserve">Glorietta 1 BPO  </t>
  </si>
  <si>
    <t xml:space="preserve">Glorietta 2 BPO </t>
  </si>
  <si>
    <t xml:space="preserve">Glorietta 5  </t>
  </si>
  <si>
    <t>Hanston Square</t>
  </si>
  <si>
    <t xml:space="preserve">Harvester Corporate Center   </t>
  </si>
  <si>
    <t xml:space="preserve">HDMF-WTCI IT Tower  </t>
  </si>
  <si>
    <t xml:space="preserve">HPI Corporate Center </t>
  </si>
  <si>
    <t xml:space="preserve">Iloilo Commercial Development Corp. Building </t>
  </si>
  <si>
    <t xml:space="preserve">Insular Life Corporate Center  </t>
  </si>
  <si>
    <t>I-Square Building</t>
  </si>
  <si>
    <t xml:space="preserve">Jazz IT Center </t>
  </si>
  <si>
    <t xml:space="preserve">JESA Building    </t>
  </si>
  <si>
    <t xml:space="preserve">JGC Philippines Building </t>
  </si>
  <si>
    <t xml:space="preserve">JMALL IT Center  </t>
  </si>
  <si>
    <t xml:space="preserve">JY Square IT Center </t>
  </si>
  <si>
    <t xml:space="preserve">JY Square IT Center II </t>
  </si>
  <si>
    <t xml:space="preserve">JY Square IT Center III </t>
  </si>
  <si>
    <t xml:space="preserve">Keppel Center    </t>
  </si>
  <si>
    <t xml:space="preserve">King’s Court IT Center  </t>
  </si>
  <si>
    <t xml:space="preserve">K-Pointe Technology Center  </t>
  </si>
  <si>
    <t xml:space="preserve">KRC I.T. Zone </t>
  </si>
  <si>
    <t xml:space="preserve">Lopue's East I. T. Center   </t>
  </si>
  <si>
    <t xml:space="preserve">Luisa Avenue Square IT Center  </t>
  </si>
  <si>
    <t xml:space="preserve">Luxur Plaza ITformation Centre   </t>
  </si>
  <si>
    <t xml:space="preserve">Mall of Asia Arena Annex Bldg. – IT Center </t>
  </si>
  <si>
    <t xml:space="preserve">Zuellig Building  </t>
  </si>
  <si>
    <t xml:space="preserve">Wynsum Corporate Plaza IT Building </t>
  </si>
  <si>
    <t xml:space="preserve">Worldwide Corporate Center  </t>
  </si>
  <si>
    <t xml:space="preserve">Waltermart-North EDSA </t>
  </si>
  <si>
    <t xml:space="preserve">W Fifth Avenue    </t>
  </si>
  <si>
    <t xml:space="preserve">Vitro Internet Data Center Building  </t>
  </si>
  <si>
    <t xml:space="preserve">V-Corporate Centre  </t>
  </si>
  <si>
    <t xml:space="preserve">UnionBank Plaza </t>
  </si>
  <si>
    <t xml:space="preserve">Two Sanparq </t>
  </si>
  <si>
    <t xml:space="preserve">Transcom Center Bacolod   </t>
  </si>
  <si>
    <t>The Paragon Corporate Centre</t>
  </si>
  <si>
    <t xml:space="preserve">The Paseo Center IT Building </t>
  </si>
  <si>
    <t xml:space="preserve">Trafalgar Plaza  </t>
  </si>
  <si>
    <t xml:space="preserve">Transcom Center  </t>
  </si>
  <si>
    <t xml:space="preserve">The Enterprise Center  </t>
  </si>
  <si>
    <t xml:space="preserve">The Discovery Center  </t>
  </si>
  <si>
    <t xml:space="preserve">Summit One Office Tower </t>
  </si>
  <si>
    <t xml:space="preserve">Sun Plaza      </t>
  </si>
  <si>
    <t xml:space="preserve">Sunnymede IT Center  </t>
  </si>
  <si>
    <t xml:space="preserve">Synergis IT Center </t>
  </si>
  <si>
    <t xml:space="preserve">The Annex-SM City Davao IT Center   </t>
  </si>
  <si>
    <t>St. Francis IT Centre</t>
  </si>
  <si>
    <t>Solaris One (formerly Dela Rosa E-Services Building)</t>
  </si>
  <si>
    <t xml:space="preserve">Spark Place  </t>
  </si>
  <si>
    <t xml:space="preserve">SMMS IT Center  </t>
  </si>
  <si>
    <t>SMCI IT Center</t>
  </si>
  <si>
    <t>SM Makati Cyber Zone 2 Building</t>
  </si>
  <si>
    <t xml:space="preserve">SM Makati Cyberzone Building   </t>
  </si>
  <si>
    <t xml:space="preserve">SM Megamall I.T. Center  </t>
  </si>
  <si>
    <t xml:space="preserve">SM Mezza Strip IT Center  </t>
  </si>
  <si>
    <t>SM Lanang Premier IT Center</t>
  </si>
  <si>
    <t xml:space="preserve">SM Cyber West Avenue   </t>
  </si>
  <si>
    <t xml:space="preserve">SM Baguio Cyberzone Building  </t>
  </si>
  <si>
    <t xml:space="preserve">SM BF – Parañaque IT Center  </t>
  </si>
  <si>
    <t xml:space="preserve">SM City Fairview – Annex II   </t>
  </si>
  <si>
    <t xml:space="preserve">SM City Lipa    </t>
  </si>
  <si>
    <t xml:space="preserve">SM City Pampanga </t>
  </si>
  <si>
    <t>SLC Building</t>
  </si>
  <si>
    <t>SGI Technology Center</t>
  </si>
  <si>
    <t xml:space="preserve">Silver City  </t>
  </si>
  <si>
    <t xml:space="preserve">Silver City 2 &amp; 3  </t>
  </si>
  <si>
    <t xml:space="preserve">SDC IT Building  </t>
  </si>
  <si>
    <t xml:space="preserve">Robinsons-Equitable Tower  </t>
  </si>
  <si>
    <t xml:space="preserve">Sanctuary IT Building  </t>
  </si>
  <si>
    <t xml:space="preserve">Robinsons Place Sta. Rosa  </t>
  </si>
  <si>
    <t xml:space="preserve">Robinsons Summit Center  </t>
  </si>
  <si>
    <t xml:space="preserve">Robinsons Place Lipa </t>
  </si>
  <si>
    <t xml:space="preserve">Robinsons Place Novaliches   </t>
  </si>
  <si>
    <t xml:space="preserve">Robinsons Place Otis (Manila Gas)    </t>
  </si>
  <si>
    <t xml:space="preserve">Robinsons Luisita  </t>
  </si>
  <si>
    <t xml:space="preserve">Robinsons Cybergate Davao   </t>
  </si>
  <si>
    <t xml:space="preserve">Robinsons Cybergate Center   </t>
  </si>
  <si>
    <t xml:space="preserve">Robinsons Big R Supercenter Cainta Junction </t>
  </si>
  <si>
    <t xml:space="preserve">Robinsons Cybergate Cebu  </t>
  </si>
  <si>
    <t xml:space="preserve">Polar Center EDSA  </t>
  </si>
  <si>
    <t xml:space="preserve">Q Plaza Building II   </t>
  </si>
  <si>
    <t xml:space="preserve">RCBC Plaza  </t>
  </si>
  <si>
    <t xml:space="preserve">Robinland IT/BPO Center   </t>
  </si>
  <si>
    <t xml:space="preserve">PLDT Garnet Building </t>
  </si>
  <si>
    <t xml:space="preserve">Peoplesupport Center IT Building    </t>
  </si>
  <si>
    <t xml:space="preserve">Philamlife  I.T. Building  </t>
  </si>
  <si>
    <t xml:space="preserve">Philamlife IT Tower   </t>
  </si>
  <si>
    <t xml:space="preserve">Philplans Corporate Center  </t>
  </si>
  <si>
    <t xml:space="preserve">Pioneer House Cebu  </t>
  </si>
  <si>
    <t xml:space="preserve">PBCom Tower  </t>
  </si>
  <si>
    <t xml:space="preserve">PANORAMA  </t>
  </si>
  <si>
    <t xml:space="preserve">Octagon IT Center  </t>
  </si>
  <si>
    <t xml:space="preserve">One Corporate Centre </t>
  </si>
  <si>
    <t xml:space="preserve">One Global Place   </t>
  </si>
  <si>
    <t xml:space="preserve">One Julia Vargas Building  </t>
  </si>
  <si>
    <t xml:space="preserve">One San Miguel Avenue Condominium   </t>
  </si>
  <si>
    <t xml:space="preserve">One Sanparq   </t>
  </si>
  <si>
    <t xml:space="preserve">Pacific Information Technology Center   </t>
  </si>
  <si>
    <t xml:space="preserve">Pacific Star Building   </t>
  </si>
  <si>
    <t xml:space="preserve">Oakridge Information Technology Center   </t>
  </si>
  <si>
    <t xml:space="preserve">Niscom IT Building   </t>
  </si>
  <si>
    <t xml:space="preserve">Multinational Bancorporation Centre  </t>
  </si>
  <si>
    <t xml:space="preserve">Negros First Cybercentre  </t>
  </si>
  <si>
    <t xml:space="preserve">Market! Market!  </t>
  </si>
  <si>
    <t xml:space="preserve">Marvin Plaza Building  </t>
  </si>
  <si>
    <t xml:space="preserve">McKinley Exchange Corporate Center    </t>
  </si>
  <si>
    <t xml:space="preserve">MDC 100         </t>
  </si>
  <si>
    <t>Monfort Information Technology Building</t>
  </si>
  <si>
    <t xml:space="preserve">Mango Square  </t>
  </si>
  <si>
    <t xml:space="preserve">SMNE IT Center  </t>
  </si>
  <si>
    <t xml:space="preserve">Ayala North Point TechnoHub </t>
  </si>
  <si>
    <t xml:space="preserve">Cebu I.T. Park    </t>
  </si>
  <si>
    <t xml:space="preserve">Aeon Towers   </t>
  </si>
  <si>
    <t xml:space="preserve">ANR Business Center </t>
  </si>
  <si>
    <t xml:space="preserve">ATC BPO 1 </t>
  </si>
  <si>
    <t xml:space="preserve">Ayala Business Center </t>
  </si>
  <si>
    <t xml:space="preserve">Centrio Corporate Center  </t>
  </si>
  <si>
    <t xml:space="preserve">Cornerstone Business Center  </t>
  </si>
  <si>
    <t xml:space="preserve">Cyberscape Gamma   </t>
  </si>
  <si>
    <t xml:space="preserve">eNTEC 2 Building </t>
  </si>
  <si>
    <t xml:space="preserve">Garden Plaza   </t>
  </si>
  <si>
    <t xml:space="preserve">Kayumanggi Center </t>
  </si>
  <si>
    <t xml:space="preserve">One Felicity Center </t>
  </si>
  <si>
    <t xml:space="preserve">Panorama TechnoCenter   </t>
  </si>
  <si>
    <t xml:space="preserve">Polaris Center </t>
  </si>
  <si>
    <t xml:space="preserve">Rack I.T. Data Center </t>
  </si>
  <si>
    <t xml:space="preserve">RBC Sheridan   </t>
  </si>
  <si>
    <t xml:space="preserve">Scape  </t>
  </si>
  <si>
    <t xml:space="preserve">Southkey Building </t>
  </si>
  <si>
    <t xml:space="preserve">Southwoods Mall  </t>
  </si>
  <si>
    <t xml:space="preserve">St. Francis Square  </t>
  </si>
  <si>
    <t xml:space="preserve">The North Park </t>
  </si>
  <si>
    <t xml:space="preserve">The VYV   </t>
  </si>
  <si>
    <t xml:space="preserve">W City Center </t>
  </si>
  <si>
    <t>(In SQ. M.)</t>
  </si>
  <si>
    <t>Abanao Square</t>
  </si>
  <si>
    <t xml:space="preserve">Anonas LRT City Center </t>
  </si>
  <si>
    <t xml:space="preserve">Estancia Mall </t>
  </si>
  <si>
    <t>Filinvest Cebu Cyberzone</t>
  </si>
  <si>
    <t xml:space="preserve">Georgetown Cybermall IT Building  </t>
  </si>
  <si>
    <t xml:space="preserve">Goodland I.T. Center </t>
  </si>
  <si>
    <t xml:space="preserve">Limketkai IT Center </t>
  </si>
  <si>
    <t xml:space="preserve">Maria Cristina Building </t>
  </si>
  <si>
    <t>MJ Corporate Plaza</t>
  </si>
  <si>
    <t xml:space="preserve">Neutrinus Information Technology Center  </t>
  </si>
  <si>
    <t xml:space="preserve">One World Place </t>
  </si>
  <si>
    <t xml:space="preserve">Ororama Megacenter IT Center </t>
  </si>
  <si>
    <t xml:space="preserve">Robinsons Cagayan de Oro </t>
  </si>
  <si>
    <t xml:space="preserve">Robinsons Galleria Cebu </t>
  </si>
  <si>
    <t xml:space="preserve">Robinsons Place Dasmariñas </t>
  </si>
  <si>
    <t xml:space="preserve">SM Megamall Building D IT Center  </t>
  </si>
  <si>
    <t xml:space="preserve">SMCO IT Center </t>
  </si>
  <si>
    <t xml:space="preserve">SMDM IT Center  </t>
  </si>
  <si>
    <t xml:space="preserve">W North  </t>
  </si>
  <si>
    <t>BGC Corporate Center</t>
  </si>
  <si>
    <t>Aeon Center</t>
  </si>
  <si>
    <t>Vertis North IT Park</t>
  </si>
  <si>
    <t xml:space="preserve">Ayala Land, Inc.  </t>
  </si>
  <si>
    <t xml:space="preserve">EDSA, North Triangle, Quezon City </t>
  </si>
  <si>
    <t>Cavite Technopark-Special Economic Zone</t>
  </si>
  <si>
    <t>Menarco Tower</t>
  </si>
  <si>
    <t>Inoza Tower</t>
  </si>
  <si>
    <t>Horizon IT Park</t>
  </si>
  <si>
    <t>Starmall Bataan (BPO)</t>
  </si>
  <si>
    <t>-</t>
  </si>
  <si>
    <t xml:space="preserve">Laguna Technopark, Inc. </t>
  </si>
  <si>
    <t xml:space="preserve">Barangay Sabang, Naic, Cavite </t>
  </si>
  <si>
    <t xml:space="preserve">Roman Highway, Barangay Cupang, Balanga, Bataan </t>
  </si>
  <si>
    <t xml:space="preserve">Rosetta Holdings Corporation </t>
  </si>
  <si>
    <t xml:space="preserve">Barangays Sto. Cristo and Kaybanban, San Jose Del Monte City, Bulacan </t>
  </si>
  <si>
    <t xml:space="preserve">Block 32, Lots 8 and 11, 39th and 40th Streets, Bonifacio Global City, Fort Bonifacio, Taguig City </t>
  </si>
  <si>
    <t xml:space="preserve">Inoza Properties Inc. </t>
  </si>
  <si>
    <t xml:space="preserve">Shaw Center Mall </t>
  </si>
  <si>
    <t>ANFLO Industrial Estate</t>
  </si>
  <si>
    <t>Robinsons Cybergate Naga</t>
  </si>
  <si>
    <t>The Space</t>
  </si>
  <si>
    <t xml:space="preserve">Lopue’s Mandalagan Corporation </t>
  </si>
  <si>
    <t>Prominent Land Development Corporation</t>
  </si>
  <si>
    <t>UP Town Corporate Center</t>
  </si>
  <si>
    <t xml:space="preserve">UP Town Center, Katipunan Avenue, Barangay UP Campus, Quezon City </t>
  </si>
  <si>
    <t xml:space="preserve">Ayala Metro North Inc. </t>
  </si>
  <si>
    <t>Avenir</t>
  </si>
  <si>
    <t>Archbishop Reyes Avenue, Cebu City</t>
  </si>
  <si>
    <t xml:space="preserve">Juanito King &amp; Sons, Inc. </t>
  </si>
  <si>
    <t>South Tower</t>
  </si>
  <si>
    <t>Alabang Zapote Road, Barangay Almanza Uno, Las Piñas City</t>
  </si>
  <si>
    <t xml:space="preserve">Joint Research and Development Corporation </t>
  </si>
  <si>
    <t>AFP-RSBS Compound, Km. 12 East Service Road, C5, Taguig City</t>
  </si>
  <si>
    <t>TDG Innovation and Global Business Solutions Center</t>
  </si>
  <si>
    <t>BEN-LOR I.T. Center</t>
  </si>
  <si>
    <t>Lotus Central Mall, Inc.</t>
  </si>
  <si>
    <t xml:space="preserve">Aguinaldo Highway corner Nueno Avenue, Tanzang Luma 1, Imus Cavite </t>
  </si>
  <si>
    <t>Lumina Point</t>
  </si>
  <si>
    <t>The Finance Centre</t>
  </si>
  <si>
    <t>Maayo Medical</t>
  </si>
  <si>
    <t>Ore Central Building</t>
  </si>
  <si>
    <t>9th Avenue corner  31st Street, Bonifacio Global City, Fort Bonifacio, Taguig City</t>
  </si>
  <si>
    <t xml:space="preserve">Monte De Tesoro Corporation </t>
  </si>
  <si>
    <t xml:space="preserve">Daiichi Properties, Inc. </t>
  </si>
  <si>
    <t xml:space="preserve">Block 55, 26th St. corner 9th Avenue, Bonifacio South District, Bonifacio Global City, Taguig City </t>
  </si>
  <si>
    <t xml:space="preserve">Barangay Alang-alang, Mandaue City, Cebu </t>
  </si>
  <si>
    <t>Barangay Tubtub, Brooke’s Point, Palawan</t>
  </si>
  <si>
    <t>Almario 57 Corporation</t>
  </si>
  <si>
    <t xml:space="preserve">Barangay Don Martin Marundan, Mati City, Davao Oriental </t>
  </si>
  <si>
    <t>A57 Techno Park</t>
  </si>
  <si>
    <t>JY Campos IT Centre</t>
  </si>
  <si>
    <t>9th Avenue corner 30th Street, Bonifacio Global City, Taguig City</t>
  </si>
  <si>
    <t>Del Monte Philippines, Inc.</t>
  </si>
  <si>
    <t>Robinsons Cyberpark Davao</t>
  </si>
  <si>
    <t>Aseana 3 BPO Building</t>
  </si>
  <si>
    <t>Aseana Avenue corner Macapagal Boulevard, Aseana City, Parañaque City</t>
  </si>
  <si>
    <t>Skytech IT Park (Mabalacat)</t>
  </si>
  <si>
    <t>Capella IT Center</t>
  </si>
  <si>
    <t>VistaHub BPO Molino</t>
  </si>
  <si>
    <t>SM City Iloilo BPO Tower</t>
  </si>
  <si>
    <t>Excel Towers, Incorporated</t>
  </si>
  <si>
    <t>SouthPark Corporate Center</t>
  </si>
  <si>
    <t xml:space="preserve">Along National Road, Barangay Alabang, Muntinlupa City </t>
  </si>
  <si>
    <t xml:space="preserve">Ayala Land, Inc. </t>
  </si>
  <si>
    <t xml:space="preserve">Daang Hari Road, Molino IV, Bacoor City, Cavite </t>
  </si>
  <si>
    <t>Along Benigno Aquino Avenue, Mandurriao, Iloilo City</t>
  </si>
  <si>
    <t>Barangay Camachiles, Mabalacat, Pampanga</t>
  </si>
  <si>
    <t xml:space="preserve">Mabalacat Prime Land Realty Development Corporation </t>
  </si>
  <si>
    <t>One Griffinstone</t>
  </si>
  <si>
    <t>Commerce Ave. cor. Spectrum, Filinvest Corp. City, Alabang, Muntinlupa City</t>
  </si>
  <si>
    <t>Griffinstone, Incorporated</t>
  </si>
  <si>
    <t>Silver City 4</t>
  </si>
  <si>
    <t>Palayan City Government Center &amp; Central Business Hub</t>
  </si>
  <si>
    <t xml:space="preserve">Capitol Commons Corporation </t>
  </si>
  <si>
    <t>Frontera Verde, C-5 cor. Ortigas Avenue, Barangay Ugong, Pasig City</t>
  </si>
  <si>
    <t>Barangay Singalat, Palayan City, Nueva Ecija</t>
  </si>
  <si>
    <t xml:space="preserve">AlloyMTD-Palayan, Inc. </t>
  </si>
  <si>
    <t>Limketkai Mall Module-2 BPO &amp; Cyberpark Buildin</t>
  </si>
  <si>
    <t xml:space="preserve">Lapasan, Cagayan De Oro City </t>
  </si>
  <si>
    <t xml:space="preserve">Seung Holdings Corporation </t>
  </si>
  <si>
    <t>2251 IT Hub</t>
  </si>
  <si>
    <t>Ayala Bacolod Capitol Corporate Center</t>
  </si>
  <si>
    <t xml:space="preserve">Westview Commercial Ventures Corp. </t>
  </si>
  <si>
    <t>Negros First Cybercentre Joint Venture Enterprise, Inc.</t>
  </si>
  <si>
    <t>Cyber Omega</t>
  </si>
  <si>
    <t>Milestone at Fifth Avenue</t>
  </si>
  <si>
    <t>Robinsons Cybergate Magnolia</t>
  </si>
  <si>
    <t>Pearl Drive, Ortigas Center, Pasig City</t>
  </si>
  <si>
    <t xml:space="preserve">Mendrez Realty &amp; Development Corporation </t>
  </si>
  <si>
    <t>Lot 2, Block 16, 4th and 5th Avenues, Bonifacio Global City, Taguig City</t>
  </si>
  <si>
    <t xml:space="preserve">Aurora Boulevard corner Doña Hemady Street, Quezon City </t>
  </si>
  <si>
    <t xml:space="preserve">The Globe Tower Cebu (formerly Innove IT Plaza) </t>
  </si>
  <si>
    <t>L &amp; Y Plaza I, L &amp; Y Plaza II, L &amp; Y Plaza III</t>
  </si>
  <si>
    <t>One Ayala Avenue</t>
  </si>
  <si>
    <t>Epifanio Delos Santos Avenue corner Ayala Avenue, Barangay San Lorenzo, Makati City</t>
  </si>
  <si>
    <t>BGC Corporate Center 2</t>
  </si>
  <si>
    <t>Block 1, 30th Street corner 5th Avenue, Bonifacio Global City, Taguig City</t>
  </si>
  <si>
    <t>8 Rockwell</t>
  </si>
  <si>
    <t>Block 9, Rockwell Center, Makati City</t>
  </si>
  <si>
    <t>Abra Agro-Industrial Center</t>
  </si>
  <si>
    <t>Gadanni, Tayum, Abra</t>
  </si>
  <si>
    <t>Privatization &amp; Management Office</t>
  </si>
  <si>
    <t>ACI IT Business Centre</t>
  </si>
  <si>
    <t xml:space="preserve">J. P. Laurel corner Inigo Streets, Bajada Highway, Davao City </t>
  </si>
  <si>
    <t xml:space="preserve">Amalgated CAP Incorporated </t>
  </si>
  <si>
    <t xml:space="preserve">AIU Centre  </t>
  </si>
  <si>
    <t xml:space="preserve">Lacson Street, Mandalagan, Bacolod City </t>
  </si>
  <si>
    <t xml:space="preserve">A. U. and Sons Merchandising, Inc. </t>
  </si>
  <si>
    <t>Amihan Woodlands Township</t>
  </si>
  <si>
    <t>Daja Daku &amp; Taglawigan, San Isidro &amp; Jubay, Calubian, Leyte</t>
  </si>
  <si>
    <t>MRC Allied Industries Inc.</t>
  </si>
  <si>
    <t>Aurora Tower</t>
  </si>
  <si>
    <t>Aurora Boulevard cor. General Aguinaldo Avenue, Araneta Center, Cubao, Quezon City</t>
  </si>
  <si>
    <t>Aurora Tower Condominium Association, Inc.</t>
  </si>
  <si>
    <t xml:space="preserve">Avecshares Center  </t>
  </si>
  <si>
    <t>1132 University Parkway, North Bonifacio Triangle, Bonifacio Global City, Taguig City</t>
  </si>
  <si>
    <t>Avecshares Asia, Inc.</t>
  </si>
  <si>
    <t xml:space="preserve">Ayala de Zamboanga Industrial Park </t>
  </si>
  <si>
    <t>Ayala, Zamboanga City</t>
  </si>
  <si>
    <t>Nonito J. Bernardo Development Inc.</t>
  </si>
  <si>
    <t>BTPA</t>
  </si>
  <si>
    <t xml:space="preserve">Bacolod IT Park </t>
  </si>
  <si>
    <t>Barangay Estefania, Bacolod City</t>
  </si>
  <si>
    <t>Sunimoh Incorporated</t>
  </si>
  <si>
    <t>Bayawan City Information Technology Park</t>
  </si>
  <si>
    <t>Barangay Villareal, Bayawan City, Negros Oriental</t>
  </si>
  <si>
    <t xml:space="preserve">City Government of Bayawan, Negros Oriental </t>
  </si>
  <si>
    <t xml:space="preserve">Quezon Avenue, Barangay Paligsahan, Quezon City </t>
  </si>
  <si>
    <t xml:space="preserve">BEN-LOR Realty Trading &amp; Publishing Corporation </t>
  </si>
  <si>
    <t>Camarines Sur Tourism Park</t>
  </si>
  <si>
    <t>Capitol Complex, Cadlan, Pili and Maycatmon, Milaor, Camarines Sur</t>
  </si>
  <si>
    <t>CACM</t>
  </si>
  <si>
    <t xml:space="preserve">Cash and Carry Mall </t>
  </si>
  <si>
    <t>South Superhighway Corner Emilia &amp; Filmore Streets, Makati City</t>
  </si>
  <si>
    <t xml:space="preserve">Adebe Realty Company, Inc. </t>
  </si>
  <si>
    <t>Cavite Eco-Industrial Estate</t>
  </si>
  <si>
    <t>Pasong Kawayan II, Gen. Trias, Cavite</t>
  </si>
  <si>
    <t>Cavite Eco-Industrial Estate Corp.</t>
  </si>
  <si>
    <t>CMIC</t>
  </si>
  <si>
    <t xml:space="preserve">CB Mall IT Center  </t>
  </si>
  <si>
    <t>Mc Arthur Highway, Nancayasan, Urdaneta City, Pangasinan</t>
  </si>
  <si>
    <t xml:space="preserve">CBE Estrada Prime Holdings, Inc. </t>
  </si>
  <si>
    <t xml:space="preserve">CIIF Agro-Industrial Park – Legazpi </t>
  </si>
  <si>
    <t xml:space="preserve">Barangay 47, Peñaranda Extension, Legaspi City, Albay </t>
  </si>
  <si>
    <t xml:space="preserve">Citynet Central  </t>
  </si>
  <si>
    <t>Sultan Street, Barangay Highway Hills, Mandaluyong City</t>
  </si>
  <si>
    <t xml:space="preserve">Connecticut Arcade </t>
  </si>
  <si>
    <t>Connecticut Street, Greenhills Shopping Center, San Juan City</t>
  </si>
  <si>
    <t xml:space="preserve">Cyber Sigma (formerly Bonifacio Summit Center) </t>
  </si>
  <si>
    <t xml:space="preserve">Lawton Avenue, Bonifacio South, Taguig City </t>
  </si>
  <si>
    <t>CyberBayan IT Park</t>
  </si>
  <si>
    <t>Sumulong Hi-way, Barrio Sto. Niño, Marikina City</t>
  </si>
  <si>
    <t xml:space="preserve">Horizon Land Property Dev’t Corp. </t>
  </si>
  <si>
    <t xml:space="preserve">Topaz and Ruby Roads, Ortigas Center, Pasig City </t>
  </si>
  <si>
    <t>DRRC Information Technology Park</t>
  </si>
  <si>
    <t xml:space="preserve">K44-45 Mac Arthur Highway, Barangay Longos, Malolos City, Bulacan </t>
  </si>
  <si>
    <t>Dona Rita Realty Corporation</t>
  </si>
  <si>
    <t>Eastern Visayas Regional Growth Center</t>
  </si>
  <si>
    <t>Tagpuro, San Isidro, New Kawayan, Sto. Niño, Tacloban City, Leyte</t>
  </si>
  <si>
    <t>City Government of Tacloban</t>
  </si>
  <si>
    <t>Ecocentrum BPO/IT Park</t>
  </si>
  <si>
    <t>Halang, Biñan City, Laguna</t>
  </si>
  <si>
    <t>Fil-Estate Ecocentrum Corporation</t>
  </si>
  <si>
    <t xml:space="preserve">ECOPRIME  </t>
  </si>
  <si>
    <t>32nd Street corner 9th Avenue, Bonifacio Global City, Fort Bonifacio, Taguig City</t>
  </si>
  <si>
    <t xml:space="preserve">Alpha Plus Property Holdings Corp. </t>
  </si>
  <si>
    <t>Eco-Tourism of Cabatuan, Iloilo</t>
  </si>
  <si>
    <t>Cabatuan, Iloilo</t>
  </si>
  <si>
    <t xml:space="preserve">Ilawod Estates Philippines, Inc. </t>
  </si>
  <si>
    <t xml:space="preserve">EDSA Grand Residences  </t>
  </si>
  <si>
    <t>EDSA corner Corregidor Street, Quezon City</t>
  </si>
  <si>
    <t>EDSA Grand Realty &amp; Development Corp.</t>
  </si>
  <si>
    <t>eNGY Tech Building</t>
  </si>
  <si>
    <t>H. Cortes Street, Banilad, Mandaue City, Cebu</t>
  </si>
  <si>
    <t>Ng Khai Development Corporation</t>
  </si>
  <si>
    <t>FEIT</t>
  </si>
  <si>
    <t xml:space="preserve">Federated IT Park </t>
  </si>
  <si>
    <t>Sacsac, Bacong, Negros Oriental</t>
  </si>
  <si>
    <t>Federated IT Park II</t>
  </si>
  <si>
    <t>Barangay Looc, Sibulan, Negros Oriental</t>
  </si>
  <si>
    <t>Fil-Estate Industrial Park</t>
  </si>
  <si>
    <t>Trece Martirez &amp; Tanza, Cavite</t>
  </si>
  <si>
    <t>Fil-Estate Industrial Park Inc.</t>
  </si>
  <si>
    <t>First Batangas Industrial Park</t>
  </si>
  <si>
    <t>Mang-hinao &amp; Balayong, Bauan, Batangas</t>
  </si>
  <si>
    <t>First  Batangas Industrial Inc.</t>
  </si>
  <si>
    <t xml:space="preserve">First Bulacan IT Park </t>
  </si>
  <si>
    <t>McArthur Highway, Abangan Norte, Marilao, Bulacan</t>
  </si>
  <si>
    <t>PENE Incorporated</t>
  </si>
  <si>
    <t xml:space="preserve">Fishermall     </t>
  </si>
  <si>
    <t>Quezon Avenue corner Roosevelt Avenue, Barangay Sta. Cruz, Quezon City</t>
  </si>
  <si>
    <t xml:space="preserve">Mallers Investments Corporation </t>
  </si>
  <si>
    <t>Foodport Processing Zone</t>
  </si>
  <si>
    <t xml:space="preserve">Alliance MHI Properties, Inc. </t>
  </si>
  <si>
    <t>Garden Villas 3, Barangay Ibaba, Sta. Rosa City, Laguna</t>
  </si>
  <si>
    <t>DDC Land, Inc</t>
  </si>
  <si>
    <t xml:space="preserve">GGVPI IT Zone </t>
  </si>
  <si>
    <t>168 Ouano Avenue, Mandaue Reclamation Area, Mandaue City, Cebu</t>
  </si>
  <si>
    <t xml:space="preserve">Golden Great Value Properties, Inc. </t>
  </si>
  <si>
    <t>Global Industrial/Maritime Complex</t>
  </si>
  <si>
    <t>Larap, Jose Panganiban, Camarines Norte</t>
  </si>
  <si>
    <t>Mun. Government of Jose Panganiban</t>
  </si>
  <si>
    <t xml:space="preserve">Grand Cenia Hotel and Residences  </t>
  </si>
  <si>
    <t>Archbishop Reyes Avenue corner Apitong Street, Barangay Camputhaw, Cebu City</t>
  </si>
  <si>
    <t>GST Iloilo Corporate Center</t>
  </si>
  <si>
    <t xml:space="preserve">Quezon Street, Barangay Sampaguita, Iloilo City </t>
  </si>
  <si>
    <t>GST Iloilo Corporation</t>
  </si>
  <si>
    <t xml:space="preserve">GT Times Square Cebu </t>
  </si>
  <si>
    <t>J. Llorente corner Don Mariano Cui Street, Capitol Site, Cebu City</t>
  </si>
  <si>
    <t xml:space="preserve">Gyeongju Development Corporation </t>
  </si>
  <si>
    <t xml:space="preserve">Hi Point Information Technology Tower 1 </t>
  </si>
  <si>
    <t xml:space="preserve">Omapad Road, Opao, Mandaue City </t>
  </si>
  <si>
    <t>High Point Information Technology Park, Inc.</t>
  </si>
  <si>
    <t xml:space="preserve">Hi Point Information Technology Tower 2  </t>
  </si>
  <si>
    <t xml:space="preserve">Hi Point Information Technology Tower 3  </t>
  </si>
  <si>
    <t>HIJO</t>
  </si>
  <si>
    <t>Hijo Special Economic Zone</t>
  </si>
  <si>
    <t>ILBU</t>
  </si>
  <si>
    <t xml:space="preserve">Insular Life Building </t>
  </si>
  <si>
    <t>6781 Ayala Avenue corner Paseo de Roxas, Makati City</t>
  </si>
  <si>
    <t>ICTE</t>
  </si>
  <si>
    <t xml:space="preserve">Island Cove Tourism Economic Zone </t>
  </si>
  <si>
    <t>Covelandia Road, Binakayan, Kawit, Cavite</t>
  </si>
  <si>
    <t xml:space="preserve">Island Cove Corporation </t>
  </si>
  <si>
    <t xml:space="preserve">Jackman Plaza - I.T. Center  </t>
  </si>
  <si>
    <t>EDSA, Muñoz, Quezon City</t>
  </si>
  <si>
    <t xml:space="preserve">Phil. Onwards Realty Corp. </t>
  </si>
  <si>
    <t>JBSC</t>
  </si>
  <si>
    <t xml:space="preserve">JELP Business Solution Center </t>
  </si>
  <si>
    <t>409 Shaw Boulevard, Mandaluyong City</t>
  </si>
  <si>
    <t xml:space="preserve">JELP Real Estate Development Corporation </t>
  </si>
  <si>
    <t xml:space="preserve">Juan Luna Building  </t>
  </si>
  <si>
    <t>120 Juan Luna St., Binondo, Manila</t>
  </si>
  <si>
    <t>Gealach, Inc</t>
  </si>
  <si>
    <t>Commonwealth and Luzon Avenue, Quezon City</t>
  </si>
  <si>
    <t xml:space="preserve">Bedrock Realty and Investment Corporation </t>
  </si>
  <si>
    <t>Kelly Special Economic Zone</t>
  </si>
  <si>
    <t>Kelly, Tuding &amp; Gumatdang, Itogon, Benguet</t>
  </si>
  <si>
    <t>Benguet Corp.</t>
  </si>
  <si>
    <t xml:space="preserve">LB Centtro   </t>
  </si>
  <si>
    <t xml:space="preserve"> Barangay Batong Malake, Los Baños, Laguna</t>
  </si>
  <si>
    <t>Oikodomeo Construction Corp.</t>
  </si>
  <si>
    <t>Legaspi City Special Economic Zone</t>
  </si>
  <si>
    <t>Sitio Caridad, Banquerohan, Legaspi City, Albay</t>
  </si>
  <si>
    <t>City Government of Legaspi</t>
  </si>
  <si>
    <t>LHIC</t>
  </si>
  <si>
    <t>Libran House IT Center</t>
  </si>
  <si>
    <t>144 Legaspi Street, Makati City</t>
  </si>
  <si>
    <t>Libran House Realty Corporation</t>
  </si>
  <si>
    <t xml:space="preserve">Lopue's San Sebastian  I.T. Center  </t>
  </si>
  <si>
    <t>Corner Araneta and San Sebastian Streets, Bacolod City</t>
  </si>
  <si>
    <t>Lopue's San Sebastian Corporation</t>
  </si>
  <si>
    <t xml:space="preserve">Manila COD IT Building  </t>
  </si>
  <si>
    <t>General Romulo Street, Araneta Center, Cubao, Quezon City</t>
  </si>
  <si>
    <t>Rosario Brothers Company, Inc.</t>
  </si>
  <si>
    <t xml:space="preserve">MDi Corporate Center  </t>
  </si>
  <si>
    <t>10th Avenue corner 39th Street, Bonifacio Global City, Taguig City</t>
  </si>
  <si>
    <t>MDI Group Holdings, Inc.</t>
  </si>
  <si>
    <t>MITB</t>
  </si>
  <si>
    <t>Megacenter IT Building</t>
  </si>
  <si>
    <t>General Tinio and Melencio Streets, Cabanatuan City</t>
  </si>
  <si>
    <t>CHAS Realty and Development Corporation</t>
  </si>
  <si>
    <t>Metro IT Park</t>
  </si>
  <si>
    <t>Metrobank Avenue, Metropolitan Park, Central Park 1-A, San Rafael, Pasay City</t>
  </si>
  <si>
    <t>METS</t>
  </si>
  <si>
    <t xml:space="preserve">Metropolis Star </t>
  </si>
  <si>
    <t>South Super Highway, Alabang, Muntinlupa City</t>
  </si>
  <si>
    <t xml:space="preserve">Metropolitan Technological Complex </t>
  </si>
  <si>
    <t>Metrobank Avenue, Metropolitan Park, Central Business Park 1-A, San Rafael, Pasay City</t>
  </si>
  <si>
    <t>Mindanao Economic Development Zone            (formerly Sarangani Economic Development Zone (Matinao))</t>
  </si>
  <si>
    <t>Matinao, Polomolok, South Cotabato</t>
  </si>
  <si>
    <t xml:space="preserve">Richmond Land Innovations, Inc. </t>
  </si>
  <si>
    <t>Naga City IT (Cyber) Park</t>
  </si>
  <si>
    <t>Felix Plazo St., Sabang, Naga City, Province of Camarines Sur</t>
  </si>
  <si>
    <t>Metroland Properties and Management Corporation</t>
  </si>
  <si>
    <t>Nasipit Agusan del Norte Industrial Estate</t>
  </si>
  <si>
    <t>Camagong and Talisay, Nasipit, Agusan del Norte</t>
  </si>
  <si>
    <t>Provincial Govt't. of Agusan Del Norte/ PEA</t>
  </si>
  <si>
    <t>NCTO</t>
  </si>
  <si>
    <t>New Cebu Township</t>
  </si>
  <si>
    <t>Cantao-an, Naga, Cebu</t>
  </si>
  <si>
    <t>North Negros Agro-Industrial Export Processing Zone</t>
  </si>
  <si>
    <t>Barangay Paraiso, Sagay City, Negros Occidental</t>
  </si>
  <si>
    <t>City Government of Sagay, Negros Occidental</t>
  </si>
  <si>
    <t>NUVO.CITY</t>
  </si>
  <si>
    <t>E. Rodriguez  Jr. Avenue cor Calle Industria, Bagumbayan, Quezon City</t>
  </si>
  <si>
    <t>Nuvoland Philippines, Inc.</t>
  </si>
  <si>
    <t>One Asia Business Center</t>
  </si>
  <si>
    <t xml:space="preserve">Barangay San Antonio, Biñan City, Laguna </t>
  </si>
  <si>
    <t>Extraordinary Development Corporation</t>
  </si>
  <si>
    <t>P &amp; S Ecozone</t>
  </si>
  <si>
    <t>Km. 48, Mc Arthur Highway, Barrios of Iba Este, San Marcos and Palimbang, Calumpit, Bulacan</t>
  </si>
  <si>
    <t>P &amp; S Holdings Corporation</t>
  </si>
  <si>
    <t xml:space="preserve">PCH IT Center </t>
  </si>
  <si>
    <t>95 A. Bonifacio Street, Baguio City</t>
  </si>
  <si>
    <t xml:space="preserve">Annie Marie C. Halili </t>
  </si>
  <si>
    <t>PIAT</t>
  </si>
  <si>
    <t>Philippine Int'l Air Terminals Co. SEZ</t>
  </si>
  <si>
    <t>Villamor Airbase, Pasay City</t>
  </si>
  <si>
    <t>Phil. Int'l Air &amp; Transport Co., Inc.</t>
  </si>
  <si>
    <t xml:space="preserve">Philnico Industrial Estate </t>
  </si>
  <si>
    <t>Nonoc Island, Surigao del Norte</t>
  </si>
  <si>
    <t>Philnico Mining &amp; Industrial Corp.</t>
  </si>
  <si>
    <t xml:space="preserve">Plazuela de Iloilo </t>
  </si>
  <si>
    <t>Benigno Aquino Avenue, Barangay San Rafael, Iloilo City</t>
  </si>
  <si>
    <t>Florete Land, Inc.</t>
  </si>
  <si>
    <t>PNOC Petrochemical Industrial Estate</t>
  </si>
  <si>
    <t>PNOC Petrochemical Dev't. Corp.</t>
  </si>
  <si>
    <t>Polambato-Bogo Economic Zone</t>
  </si>
  <si>
    <t>Polambato, Bogo, Cebu</t>
  </si>
  <si>
    <t>WenMar Development Corp.</t>
  </si>
  <si>
    <t>Poro Point Special Economic Zone</t>
  </si>
  <si>
    <t>San Fernando City, La Union</t>
  </si>
  <si>
    <t>Poro Point Management Corporation</t>
  </si>
  <si>
    <t>PSMT IT Building</t>
  </si>
  <si>
    <t>73 Ortigas Ave. Ext., Barangay Sta. Lucia, Pasig City</t>
  </si>
  <si>
    <t>PSMT Philippines, Inc</t>
  </si>
  <si>
    <t>Pueblo de Panay Technopark</t>
  </si>
  <si>
    <t xml:space="preserve"> Roxas City, Capiz</t>
  </si>
  <si>
    <t>Pueblo de Panay, Inc.</t>
  </si>
  <si>
    <t>Qimonda I.T. Center</t>
  </si>
  <si>
    <t>Don Serging Avenue, North Reclamation Area, Cebu City, Cebu</t>
  </si>
  <si>
    <t xml:space="preserve">Qimonda Holdings, Inc. </t>
  </si>
  <si>
    <t>Dr. A. Santos Avenue, Barangay San Dionisio, Parañaque City</t>
  </si>
  <si>
    <t xml:space="preserve">Rack I.T. Data Center, Inc. </t>
  </si>
  <si>
    <t>RAPU</t>
  </si>
  <si>
    <t>Rapu-Rapu Ecozone</t>
  </si>
  <si>
    <t>Malobago and Pagcolbon, Rapu-Rapu, Albay</t>
  </si>
  <si>
    <t xml:space="preserve">Rapu-Rapu Minerals, Inc. </t>
  </si>
  <si>
    <t xml:space="preserve">Reliance I.T. Center </t>
  </si>
  <si>
    <t>99 E. Rodriguez Jr., Barrio Ugong, Pasig City</t>
  </si>
  <si>
    <t xml:space="preserve">Comclark Network and Technology Corporation </t>
  </si>
  <si>
    <t>Republic Wakepark</t>
  </si>
  <si>
    <t>Nuvali Development Complex, Barangay Canlubang, Calamba City, Laguna</t>
  </si>
  <si>
    <t xml:space="preserve">Republic Wake Parks, Inc. </t>
  </si>
  <si>
    <t>RCIB</t>
  </si>
  <si>
    <t>Riverbank Center ICT Bldg I</t>
  </si>
  <si>
    <t>A. Bonifacio Ave.,  Barangka, Marikina City</t>
  </si>
  <si>
    <t>Riverbanks Development Corporation</t>
  </si>
  <si>
    <t>RCI2</t>
  </si>
  <si>
    <t>Riverbank Center ICT Bldg II</t>
  </si>
  <si>
    <t>RLC Special Economic Zone</t>
  </si>
  <si>
    <t xml:space="preserve">Simlong, Batangas City, Batangas </t>
  </si>
  <si>
    <t>Robinsons Realty &amp; Mgt. Corp.</t>
  </si>
  <si>
    <t xml:space="preserve">Naga Diversion Road corner Almeda Highway, Barangay Triangulo, Naga City </t>
  </si>
  <si>
    <t xml:space="preserve">Robinsons Place Ilocos Norte Expansion </t>
  </si>
  <si>
    <t>Valdez Compound, Barangay 1 San Francisco, San Nicolas, Ilocos Norte</t>
  </si>
  <si>
    <t xml:space="preserve">Robinsons Place Iloilo </t>
  </si>
  <si>
    <t>Ledesma Street, Iloilo City</t>
  </si>
  <si>
    <t>RSMP</t>
  </si>
  <si>
    <t>Robinsons Starmills Pampanga</t>
  </si>
  <si>
    <t>Olongapo-Gapan Road, Brgy. San Jose, San Fernando City, Pampanga</t>
  </si>
  <si>
    <t>Samal Casino Resort</t>
  </si>
  <si>
    <t>San Isidro and Libertad, Kaputian,  Samal City, Davao Del Norte</t>
  </si>
  <si>
    <t>Ekran Services Inc.</t>
  </si>
  <si>
    <t>San Lazaro Leisure and Business Park</t>
  </si>
  <si>
    <t xml:space="preserve">Barangay Lantic, Carmona, Cavite </t>
  </si>
  <si>
    <t xml:space="preserve">Manila Jockey Club, Inc. </t>
  </si>
  <si>
    <t>Shannalyne Technological and Environmental Park</t>
  </si>
  <si>
    <t>Milagros, Esperanza, Agusan del Sur</t>
  </si>
  <si>
    <t>Shannalyne, Inc.</t>
  </si>
  <si>
    <t xml:space="preserve">SM City Bacolod IT Center  </t>
  </si>
  <si>
    <t>Reclamation Area, Bacolod City</t>
  </si>
  <si>
    <t>SMCB</t>
  </si>
  <si>
    <t xml:space="preserve">SM City Bacoor  </t>
  </si>
  <si>
    <t>Gen. Aguinaldo cor. Tirona Hway, Brgy. Habay II, Bacoor City</t>
  </si>
  <si>
    <t xml:space="preserve">SM City Rosario I.T. Center  </t>
  </si>
  <si>
    <t>Barangay Tejero, Rosario, Cavite</t>
  </si>
  <si>
    <t>SM City San Mateo</t>
  </si>
  <si>
    <t>General Luna Avenue, Barangay Ampid 1, San Mateo, Rizal</t>
  </si>
  <si>
    <t>SMC1</t>
  </si>
  <si>
    <t xml:space="preserve">SM CyberZone 1  </t>
  </si>
  <si>
    <t>Block 9, SM Central Business Park, Bay City, Pasay City</t>
  </si>
  <si>
    <t>SMIC</t>
  </si>
  <si>
    <t xml:space="preserve">SM iCity  </t>
  </si>
  <si>
    <t>SM iCity 3</t>
  </si>
  <si>
    <t>SM Central Business Park 1-A, Mall of Asia Complex, Pasay City</t>
  </si>
  <si>
    <t xml:space="preserve">SMBL IT Center  </t>
  </si>
  <si>
    <t>Doña Remedios, Trinidad Highway, Baliwag, Bulacan</t>
  </si>
  <si>
    <t xml:space="preserve">SMNV IT Center </t>
  </si>
  <si>
    <t>Quirino Highway, Barangay San Bartolome, Quezon City</t>
  </si>
  <si>
    <t>South Coast Ecozone</t>
  </si>
  <si>
    <t>Papaya, Nasugbu, Batangas</t>
  </si>
  <si>
    <t>Manila South Coast Development Corp.</t>
  </si>
  <si>
    <t>South Forbes Cyber Park</t>
  </si>
  <si>
    <t>South Forbes Golf City, Barangay Inhican, Silang, Cavite</t>
  </si>
  <si>
    <t xml:space="preserve">Cathay Land, Inc. </t>
  </si>
  <si>
    <t xml:space="preserve">Indo-China Drive, Filinvest Northgate Business District, Alabang, Muntinlupa City </t>
  </si>
  <si>
    <t>Southkey Development Corp.</t>
  </si>
  <si>
    <t>Starmall EDSA-Shaw</t>
  </si>
  <si>
    <t>Shaw Boulevard cor. EDSA, Mandaluyong City</t>
  </si>
  <si>
    <t>Subic Hermosa Cyber City</t>
  </si>
  <si>
    <t>Culis and Sumalo, Hermosa, Bataan</t>
  </si>
  <si>
    <t>Subic-Hermosa Cyber City Dev't. Corp.</t>
  </si>
  <si>
    <t xml:space="preserve">Suntech iPark </t>
  </si>
  <si>
    <t>Lancaster Estates, Imus, Cavite</t>
  </si>
  <si>
    <t xml:space="preserve">Property Company of Friends, Inc. </t>
  </si>
  <si>
    <t>TITP</t>
  </si>
  <si>
    <t xml:space="preserve">Taft Information Technology Park </t>
  </si>
  <si>
    <t>Poblacion and Subangdaku, Mandaue City</t>
  </si>
  <si>
    <t>Taft Property Venture Development Corp.</t>
  </si>
  <si>
    <t xml:space="preserve">Tarlac Provincial IT Park I </t>
  </si>
  <si>
    <t xml:space="preserve">Tarlac Provincial IT Park III </t>
  </si>
  <si>
    <t>Brgy. San Isidro, Tarlac City</t>
  </si>
  <si>
    <t xml:space="preserve">TechZone Building </t>
  </si>
  <si>
    <t xml:space="preserve">Sen. Gil Puyat Avenue, Makati City </t>
  </si>
  <si>
    <t xml:space="preserve">STI Education Services Group, Inc. </t>
  </si>
  <si>
    <t>The 30th Corporate Center</t>
  </si>
  <si>
    <t>Meralco Avenue corner St. Paul Road, Barangay Ugong, Pasig City</t>
  </si>
  <si>
    <t>The Facilities Centre</t>
  </si>
  <si>
    <t>548 Shaw Boulevard, Mandaluyong City</t>
  </si>
  <si>
    <t>Facilities Centre Condominium Corporation</t>
  </si>
  <si>
    <t xml:space="preserve">The Orchard Tower Manila   </t>
  </si>
  <si>
    <t>961 Juan Luna Street, Barangay 7, Tondo, Manila</t>
  </si>
  <si>
    <t xml:space="preserve">S. &amp; U. Real Estate Corporation </t>
  </si>
  <si>
    <t>TPAC</t>
  </si>
  <si>
    <t>8757 Paseo de Roxas corner Sedeño Street, Salcedo Village, Makati City</t>
  </si>
  <si>
    <t xml:space="preserve">The Peak Tower </t>
  </si>
  <si>
    <t>No. 107 Leviste Street, Salcedo Village, Makati City</t>
  </si>
  <si>
    <t>PHCOLO Inc.</t>
  </si>
  <si>
    <t>Valdez Center, San Nicolas, Ilocos Norte</t>
  </si>
  <si>
    <t xml:space="preserve">VVH Realty Corporation </t>
  </si>
  <si>
    <t>TAIE</t>
  </si>
  <si>
    <t>Tigerland Agro-Industrial Economic Zone</t>
  </si>
  <si>
    <t xml:space="preserve">Barangay Mabacong, Batangas City </t>
  </si>
  <si>
    <t xml:space="preserve">Tigerland Realty Corporation </t>
  </si>
  <si>
    <t>Tubay Agri-Processing Center</t>
  </si>
  <si>
    <t>Doña Rosario, Tubay,  Agusan del Norte</t>
  </si>
  <si>
    <t>JC Agricultural Development, Inc.</t>
  </si>
  <si>
    <t xml:space="preserve">Twenty-five Seven McKinley  </t>
  </si>
  <si>
    <t>7th Avenue corner 25th St., Bonifacio Global City, Fort Bonifacio, Taguig City</t>
  </si>
  <si>
    <t xml:space="preserve">Focus Palantir, Inc. </t>
  </si>
  <si>
    <t>UPLB Agro-Industial Park</t>
  </si>
  <si>
    <t>University of the Philippines, Los Baños, Laguna</t>
  </si>
  <si>
    <t xml:space="preserve">University of the Philippines Los Baños </t>
  </si>
  <si>
    <t>UPLB Information Technology Park</t>
  </si>
  <si>
    <t xml:space="preserve">Vista Hub  </t>
  </si>
  <si>
    <t xml:space="preserve">Lot 5 &amp; 6, 21st Drive Bonifacio Global City, Taguig </t>
  </si>
  <si>
    <t>VTTO</t>
  </si>
  <si>
    <t xml:space="preserve">V-tech Tower   </t>
  </si>
  <si>
    <t>G. Araneta Avneue cor. Ma. Clara Street, Quezon City</t>
  </si>
  <si>
    <t>SD Publications, Inc.</t>
  </si>
  <si>
    <t xml:space="preserve">YY Star DAS Information Technology Center </t>
  </si>
  <si>
    <t>Barangay Bagacay, Dumaguete City, Negros Oriental</t>
  </si>
  <si>
    <t>YY Star DAS Incorporated</t>
  </si>
  <si>
    <t>Total</t>
  </si>
  <si>
    <t>Lot 8, Block 5, 32nd Street, Bonifacio Global City, Taguig City</t>
  </si>
  <si>
    <t xml:space="preserve">Menarco Development Corporation </t>
  </si>
  <si>
    <t>A.S. Fortuna corner P. Remedio St., Banilad, Mandaue City</t>
  </si>
  <si>
    <t>Golden View Properties &amp; Development Corp.</t>
  </si>
  <si>
    <t>2RLA</t>
  </si>
  <si>
    <t>ALBS</t>
  </si>
  <si>
    <t>APBM</t>
  </si>
  <si>
    <t>APNW</t>
  </si>
  <si>
    <t>AXMG</t>
  </si>
  <si>
    <t>AMYF</t>
  </si>
  <si>
    <t>AUJQ</t>
  </si>
  <si>
    <t>AFLJ</t>
  </si>
  <si>
    <t>AEHK</t>
  </si>
  <si>
    <t>AEPA</t>
  </si>
  <si>
    <t>BCTQ</t>
  </si>
  <si>
    <t>BTIO</t>
  </si>
  <si>
    <t>BRTM</t>
  </si>
  <si>
    <t>CKUZ</t>
  </si>
  <si>
    <t>CPNK</t>
  </si>
  <si>
    <t>CJLO</t>
  </si>
  <si>
    <t>CAMV</t>
  </si>
  <si>
    <t>CEWT</t>
  </si>
  <si>
    <t>DAFA</t>
  </si>
  <si>
    <t>EAJV</t>
  </si>
  <si>
    <t>EQMS</t>
  </si>
  <si>
    <t>FIST</t>
  </si>
  <si>
    <t>FFUU</t>
  </si>
  <si>
    <t>FRTI</t>
  </si>
  <si>
    <t>GVZI</t>
  </si>
  <si>
    <t>LQFF</t>
  </si>
  <si>
    <t>MATI</t>
  </si>
  <si>
    <t>MDHD</t>
  </si>
  <si>
    <t>MEFQ</t>
  </si>
  <si>
    <t>NRAD</t>
  </si>
  <si>
    <t>NRLO</t>
  </si>
  <si>
    <t>NHEW</t>
  </si>
  <si>
    <t>OFCH</t>
  </si>
  <si>
    <t>OIDR</t>
  </si>
  <si>
    <t>PFKP</t>
  </si>
  <si>
    <t>PNNM</t>
  </si>
  <si>
    <t>PBVX</t>
  </si>
  <si>
    <t>RJCZ</t>
  </si>
  <si>
    <t>ROPD</t>
  </si>
  <si>
    <t>SBPJ</t>
  </si>
  <si>
    <t>STRO</t>
  </si>
  <si>
    <t>SWRJ</t>
  </si>
  <si>
    <t>SMDI</t>
  </si>
  <si>
    <t>SULC</t>
  </si>
  <si>
    <t>SOLX</t>
  </si>
  <si>
    <t>SGTO</t>
  </si>
  <si>
    <t>TLCB</t>
  </si>
  <si>
    <t>TUGT</t>
  </si>
  <si>
    <t>UEOY</t>
  </si>
  <si>
    <t>UWKV</t>
  </si>
  <si>
    <t>VQSY</t>
  </si>
  <si>
    <t>WOJF</t>
  </si>
  <si>
    <t>WXMG</t>
  </si>
  <si>
    <t>8ANV</t>
  </si>
  <si>
    <t>AYEX</t>
  </si>
  <si>
    <t>ACFX</t>
  </si>
  <si>
    <t>AWGD</t>
  </si>
  <si>
    <t>AFWU</t>
  </si>
  <si>
    <t>AZCR</t>
  </si>
  <si>
    <t>APDG</t>
  </si>
  <si>
    <t>ABUC</t>
  </si>
  <si>
    <t>BTRT</t>
  </si>
  <si>
    <t>BVTF</t>
  </si>
  <si>
    <t>CDUN</t>
  </si>
  <si>
    <t>CBCK</t>
  </si>
  <si>
    <t>CAIC</t>
  </si>
  <si>
    <t>CAIL</t>
  </si>
  <si>
    <t>CGRF</t>
  </si>
  <si>
    <t>CRIX</t>
  </si>
  <si>
    <t>CIRC</t>
  </si>
  <si>
    <t>CTWW</t>
  </si>
  <si>
    <t>CXMB</t>
  </si>
  <si>
    <t>DHBE</t>
  </si>
  <si>
    <t>EOJX</t>
  </si>
  <si>
    <t>ESGQ</t>
  </si>
  <si>
    <t>EHUY</t>
  </si>
  <si>
    <t>ECFZ</t>
  </si>
  <si>
    <t>EDGR</t>
  </si>
  <si>
    <t>ELXJ</t>
  </si>
  <si>
    <t>FIPI</t>
  </si>
  <si>
    <t>FEIP</t>
  </si>
  <si>
    <t>FBIP</t>
  </si>
  <si>
    <t>FNLN</t>
  </si>
  <si>
    <t>FZQK</t>
  </si>
  <si>
    <t>FOPZ</t>
  </si>
  <si>
    <t>GOJZ</t>
  </si>
  <si>
    <t>GGIZ</t>
  </si>
  <si>
    <t>GDYH</t>
  </si>
  <si>
    <t>GCHR</t>
  </si>
  <si>
    <t>GICC</t>
  </si>
  <si>
    <t>GTSC</t>
  </si>
  <si>
    <t>HDAS</t>
  </si>
  <si>
    <t>HXJD</t>
  </si>
  <si>
    <t>HCVB</t>
  </si>
  <si>
    <t>JEIW</t>
  </si>
  <si>
    <t>JULB</t>
  </si>
  <si>
    <t>KIJW</t>
  </si>
  <si>
    <t>KECG</t>
  </si>
  <si>
    <t>LGHI</t>
  </si>
  <si>
    <t>LKWD</t>
  </si>
  <si>
    <t>LITC</t>
  </si>
  <si>
    <t>LMVK</t>
  </si>
  <si>
    <t>MDRI</t>
  </si>
  <si>
    <t>MEVH</t>
  </si>
  <si>
    <t>MIED</t>
  </si>
  <si>
    <t>MBFA</t>
  </si>
  <si>
    <t>MAPG</t>
  </si>
  <si>
    <t>MEDZ</t>
  </si>
  <si>
    <t>NCIC</t>
  </si>
  <si>
    <t>NADN</t>
  </si>
  <si>
    <t>NGWU</t>
  </si>
  <si>
    <t>NKET</t>
  </si>
  <si>
    <t>ORVR</t>
  </si>
  <si>
    <t>OINV</t>
  </si>
  <si>
    <t>PKQW</t>
  </si>
  <si>
    <t>PDBB</t>
  </si>
  <si>
    <t>PHIE</t>
  </si>
  <si>
    <t>PLDI</t>
  </si>
  <si>
    <t>PNPC</t>
  </si>
  <si>
    <t>PLHR</t>
  </si>
  <si>
    <t>PIMN</t>
  </si>
  <si>
    <t>PAKO</t>
  </si>
  <si>
    <t>PXFS</t>
  </si>
  <si>
    <t>QMME</t>
  </si>
  <si>
    <t>RDUB</t>
  </si>
  <si>
    <t>REIC</t>
  </si>
  <si>
    <t>REPW</t>
  </si>
  <si>
    <t>RWDQ</t>
  </si>
  <si>
    <t>RCDO</t>
  </si>
  <si>
    <t>RBME</t>
  </si>
  <si>
    <t>REPM</t>
  </si>
  <si>
    <t>RDMG</t>
  </si>
  <si>
    <t>ROPI</t>
  </si>
  <si>
    <t>SFNM</t>
  </si>
  <si>
    <t>SLLB</t>
  </si>
  <si>
    <t>SRJC</t>
  </si>
  <si>
    <t>SCBI</t>
  </si>
  <si>
    <t>STGG</t>
  </si>
  <si>
    <t>SJHJ</t>
  </si>
  <si>
    <t>SMEH</t>
  </si>
  <si>
    <t>SVLH</t>
  </si>
  <si>
    <t>SXHU</t>
  </si>
  <si>
    <t>SMFN</t>
  </si>
  <si>
    <t>SGQX</t>
  </si>
  <si>
    <t>SFCP</t>
  </si>
  <si>
    <t>SDMZ</t>
  </si>
  <si>
    <t>STES</t>
  </si>
  <si>
    <t>STFX</t>
  </si>
  <si>
    <t>SMDP</t>
  </si>
  <si>
    <t>TAPO</t>
  </si>
  <si>
    <t>THPT</t>
  </si>
  <si>
    <t>TLMB</t>
  </si>
  <si>
    <t>TLII</t>
  </si>
  <si>
    <t>TZYO</t>
  </si>
  <si>
    <t>TYXX</t>
  </si>
  <si>
    <t>TMBX</t>
  </si>
  <si>
    <t>TGQR</t>
  </si>
  <si>
    <t>TGJJ</t>
  </si>
  <si>
    <t>TULD</t>
  </si>
  <si>
    <t>TJVV</t>
  </si>
  <si>
    <t>UBNM</t>
  </si>
  <si>
    <t>UEJW</t>
  </si>
  <si>
    <t>VCQB</t>
  </si>
  <si>
    <t>YYGK</t>
  </si>
  <si>
    <t>ACLC</t>
  </si>
  <si>
    <t>AJPT</t>
  </si>
  <si>
    <t>AVKG</t>
  </si>
  <si>
    <t>AISE</t>
  </si>
  <si>
    <t>BJTV</t>
  </si>
  <si>
    <t>BDBU</t>
  </si>
  <si>
    <t>CHQB</t>
  </si>
  <si>
    <t>DTWQ</t>
  </si>
  <si>
    <t>HWRP</t>
  </si>
  <si>
    <t>ISLY</t>
  </si>
  <si>
    <t>JNJN</t>
  </si>
  <si>
    <t>LHSY</t>
  </si>
  <si>
    <t>LEWD</t>
  </si>
  <si>
    <t>MJDO</t>
  </si>
  <si>
    <t>MPSJ</t>
  </si>
  <si>
    <t>MVNV</t>
  </si>
  <si>
    <t>MBEN</t>
  </si>
  <si>
    <t>MQBH</t>
  </si>
  <si>
    <t>OKMG</t>
  </si>
  <si>
    <t>ODRO</t>
  </si>
  <si>
    <t>OVTG</t>
  </si>
  <si>
    <t>PTXP</t>
  </si>
  <si>
    <t>RPFZ</t>
  </si>
  <si>
    <t>RBPC</t>
  </si>
  <si>
    <t>SBKY</t>
  </si>
  <si>
    <t>SLSM</t>
  </si>
  <si>
    <t>SMYM</t>
  </si>
  <si>
    <t>SFWB</t>
  </si>
  <si>
    <t>SLNI</t>
  </si>
  <si>
    <t>SHWE</t>
  </si>
  <si>
    <t>SKTJ</t>
  </si>
  <si>
    <t>SXER</t>
  </si>
  <si>
    <t>TIDP</t>
  </si>
  <si>
    <t>TZEA</t>
  </si>
  <si>
    <t>VYMV</t>
  </si>
  <si>
    <t>VASQ</t>
  </si>
  <si>
    <t>Davao Lioc Kui Fraternity Building</t>
  </si>
  <si>
    <t xml:space="preserve">Davao Lioc Kui Fraternity, Inc. </t>
  </si>
  <si>
    <t>16 Sobrecarey Street corner Lapu-lapu Street, Davao City</t>
  </si>
  <si>
    <t>North Eastern Commercial Corporation</t>
  </si>
  <si>
    <t>SM City Fairview – BPO Towers</t>
  </si>
  <si>
    <t xml:space="preserve">1Renewable Earth Inc. </t>
  </si>
  <si>
    <t xml:space="preserve">Quirino Highway corner Regalado Avenue, Barangay Pasong Putik, Novaliches, Quezon City </t>
  </si>
  <si>
    <t>Davao Park District Holdings, Inc.</t>
  </si>
  <si>
    <t>Barangay San Antonio, Davao City</t>
  </si>
  <si>
    <t>St. Frances Cabrini Medical Tourism Park</t>
  </si>
  <si>
    <t>The Rockwell Business Center</t>
  </si>
  <si>
    <t xml:space="preserve">Orient Square IT Center  </t>
  </si>
  <si>
    <t>Ayala North Exchange [Formerly Makati Gateway]</t>
  </si>
  <si>
    <t>Magnakron Realty Philippines, Inc.</t>
  </si>
  <si>
    <t>C55 Realty Corp. Building</t>
  </si>
  <si>
    <t>Barangay Matina Aplaya, Davao City</t>
  </si>
  <si>
    <t xml:space="preserve">C55 Realty Corp. </t>
  </si>
  <si>
    <t>Vista Mall Las Piñas IT Hub</t>
  </si>
  <si>
    <t>MegaOne Center (formerly PLDT Sampaloc Building)</t>
  </si>
  <si>
    <t>AG&amp;P Estate Management, Inc.</t>
  </si>
  <si>
    <t>I.T. Park</t>
  </si>
  <si>
    <t>I.T. Center</t>
  </si>
  <si>
    <t>Abiathar Commercial Complex</t>
  </si>
  <si>
    <t>North Capitol Road corner Aguinaldo Street, Barangay 4, Bacolod Cit</t>
  </si>
  <si>
    <t>INVESTMENTS</t>
  </si>
  <si>
    <t xml:space="preserve"> PCBNV Summit, Inc.</t>
  </si>
  <si>
    <t>A.T. Yuchengco Centre [formerly RCBC Savings Bank Corporate Center]</t>
  </si>
  <si>
    <t>As of 31 January 2020</t>
  </si>
  <si>
    <t xml:space="preserve">Archbishop Reyes Avenue, Cebu City </t>
  </si>
  <si>
    <t xml:space="preserve">Abiathar Corporation </t>
  </si>
  <si>
    <t>ALI Commercial Center, Inc.</t>
  </si>
</sst>
</file>

<file path=xl/styles.xml><?xml version="1.0" encoding="utf-8"?>
<styleSheet xmlns="http://schemas.openxmlformats.org/spreadsheetml/2006/main">
  <numFmts count="66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* #,##0_);_(* \(#,##0\);_(* &quot;-&quot;_);_(@_)"/>
    <numFmt numFmtId="170" formatCode="_(&quot;Php&quot;* #,##0.00_);_(&quot;Php&quot;* \(#,##0.00\);_(&quot;Php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.00000"/>
    <numFmt numFmtId="185" formatCode="0.00000"/>
    <numFmt numFmtId="186" formatCode="mmmm\ d\,\ yyyy"/>
    <numFmt numFmtId="187" formatCode="#,##0.00;[Red]#,##0.00"/>
    <numFmt numFmtId="188" formatCode="#,##0.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0000"/>
    <numFmt numFmtId="194" formatCode="_(* #,##0.00000_);_(* \(#,##0.00000\);_(* &quot;-&quot;?????_);_(@_)"/>
    <numFmt numFmtId="195" formatCode="#,##0.000"/>
    <numFmt numFmtId="196" formatCode="&quot;$&quot;#,##0.00"/>
    <numFmt numFmtId="197" formatCode="#,##0.000_);\(#,##0.000\)"/>
    <numFmt numFmtId="198" formatCode="#,##0.0000000"/>
    <numFmt numFmtId="199" formatCode="[$-409]dd\-mmm\-yy;@"/>
    <numFmt numFmtId="200" formatCode="[$-409]dddd\,\ mmmm\ dd\,\ yyyy"/>
    <numFmt numFmtId="201" formatCode="[$-409]mmmm\ d\,\ yyyy;@"/>
    <numFmt numFmtId="202" formatCode="#,##0.000000"/>
    <numFmt numFmtId="203" formatCode="#,##0.00000000"/>
    <numFmt numFmtId="204" formatCode="_(* #,##0.0_);_(* \(#,##0.0\);_(* &quot;-&quot;_);_(@_)"/>
    <numFmt numFmtId="205" formatCode="0.0000"/>
    <numFmt numFmtId="206" formatCode="#,##0.0"/>
    <numFmt numFmtId="207" formatCode="0.00000000"/>
    <numFmt numFmtId="208" formatCode="_(* #,##0.000_);_(* \(#,##0.000\);_(* &quot;-&quot;??_);_(@_)"/>
    <numFmt numFmtId="209" formatCode="_(* #,##0.0000_);_(* \(#,##0.0000\);_(* &quot;-&quot;??_);_(@_)"/>
    <numFmt numFmtId="210" formatCode="_(* #,##0.00000_);_(* \(#,##0.00000\);_(* &quot;-&quot;??_);_(@_)"/>
    <numFmt numFmtId="211" formatCode="_(* #,##0.0_);_(* \(#,##0.0\);_(* &quot;-&quot;??_);_(@_)"/>
    <numFmt numFmtId="212" formatCode="_(* #,##0_);_(* \(#,##0\);_(* &quot;-&quot;??_);_(@_)"/>
    <numFmt numFmtId="213" formatCode="#,##0.0000_);\(#,##0.0000\)"/>
    <numFmt numFmtId="214" formatCode="[$-809]dd\ mmmm\ yyyy"/>
    <numFmt numFmtId="215" formatCode="0.000"/>
    <numFmt numFmtId="216" formatCode="[$-3409]dddd\,\ mmmm\ dd\,\ yyyy"/>
    <numFmt numFmtId="217" formatCode="[$-409]h:mm:ss\ AM/PM"/>
    <numFmt numFmtId="218" formatCode="0.0"/>
    <numFmt numFmtId="219" formatCode="[$-3409]dd\-mmm\-yy;@"/>
    <numFmt numFmtId="220" formatCode="[$-409]d\-mmm\-yy;@"/>
    <numFmt numFmtId="221" formatCode="_(* #,##0.0000_);_(* \(#,##0.0000\);_(* &quot;-&quot;????_);_(@_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4"/>
      <name val="Tahoma"/>
      <family val="2"/>
    </font>
    <font>
      <b/>
      <sz val="14"/>
      <name val="Tahoma"/>
      <family val="2"/>
    </font>
    <font>
      <b/>
      <sz val="20"/>
      <name val="Tahoma"/>
      <family val="2"/>
    </font>
    <font>
      <sz val="20"/>
      <name val="Tahoma"/>
      <family val="2"/>
    </font>
    <font>
      <b/>
      <sz val="36"/>
      <name val="Tahoma"/>
      <family val="2"/>
    </font>
    <font>
      <b/>
      <sz val="22"/>
      <name val="Tahoma"/>
      <family val="2"/>
    </font>
    <font>
      <sz val="13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Tahom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 indent="1"/>
    </xf>
    <xf numFmtId="0" fontId="5" fillId="0" borderId="0" xfId="0" applyFont="1" applyFill="1" applyBorder="1" applyAlignment="1">
      <alignment horizontal="left" vertical="top" wrapText="1" indent="1"/>
    </xf>
    <xf numFmtId="184" fontId="5" fillId="0" borderId="0" xfId="0" applyNumberFormat="1" applyFont="1" applyFill="1" applyBorder="1" applyAlignment="1">
      <alignment horizontal="center" vertical="top"/>
    </xf>
    <xf numFmtId="210" fontId="5" fillId="0" borderId="0" xfId="42" applyNumberFormat="1" applyFont="1" applyFill="1" applyBorder="1" applyAlignment="1">
      <alignment vertical="top"/>
    </xf>
    <xf numFmtId="184" fontId="5" fillId="0" borderId="0" xfId="0" applyNumberFormat="1" applyFont="1" applyFill="1" applyBorder="1" applyAlignment="1" quotePrefix="1">
      <alignment horizontal="center" vertical="top"/>
    </xf>
    <xf numFmtId="0" fontId="5" fillId="0" borderId="0" xfId="0" applyFont="1" applyFill="1" applyBorder="1" applyAlignment="1" quotePrefix="1">
      <alignment horizontal="center" vertical="top"/>
    </xf>
    <xf numFmtId="210" fontId="5" fillId="0" borderId="0" xfId="42" applyNumberFormat="1" applyFont="1" applyFill="1" applyBorder="1" applyAlignment="1" quotePrefix="1">
      <alignment horizontal="center" vertical="top"/>
    </xf>
    <xf numFmtId="171" fontId="5" fillId="0" borderId="0" xfId="42" applyFont="1" applyFill="1" applyBorder="1" applyAlignment="1">
      <alignment horizontal="left" vertical="top" wrapText="1" indent="1"/>
    </xf>
    <xf numFmtId="186" fontId="5" fillId="0" borderId="0" xfId="0" applyNumberFormat="1" applyFont="1" applyFill="1" applyBorder="1" applyAlignment="1">
      <alignment horizontal="left" vertical="top" wrapText="1" indent="1"/>
    </xf>
    <xf numFmtId="1" fontId="5" fillId="0" borderId="0" xfId="0" applyNumberFormat="1" applyFont="1" applyFill="1" applyBorder="1" applyAlignment="1">
      <alignment horizontal="center" vertical="top"/>
    </xf>
    <xf numFmtId="2" fontId="5" fillId="0" borderId="0" xfId="0" applyNumberFormat="1" applyFont="1" applyFill="1" applyBorder="1" applyAlignment="1">
      <alignment horizontal="left" vertical="top" wrapText="1" indent="1"/>
    </xf>
    <xf numFmtId="15" fontId="5" fillId="0" borderId="0" xfId="0" applyNumberFormat="1" applyFont="1" applyFill="1" applyBorder="1" applyAlignment="1">
      <alignment horizontal="left" vertical="top" wrapText="1" indent="1"/>
    </xf>
    <xf numFmtId="1" fontId="5" fillId="0" borderId="0" xfId="0" applyNumberFormat="1" applyFont="1" applyFill="1" applyBorder="1" applyAlignment="1" quotePrefix="1">
      <alignment horizontal="left" vertical="top"/>
    </xf>
    <xf numFmtId="1" fontId="5" fillId="0" borderId="0" xfId="0" applyNumberFormat="1" applyFont="1" applyFill="1" applyBorder="1" applyAlignment="1" quotePrefix="1">
      <alignment horizontal="center" vertical="top"/>
    </xf>
    <xf numFmtId="1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 wrapText="1" indent="1"/>
    </xf>
    <xf numFmtId="188" fontId="4" fillId="0" borderId="10" xfId="42" applyNumberFormat="1" applyFont="1" applyFill="1" applyBorder="1" applyAlignment="1">
      <alignment horizontal="center" vertical="top"/>
    </xf>
    <xf numFmtId="184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/>
    </xf>
    <xf numFmtId="210" fontId="4" fillId="0" borderId="10" xfId="42" applyNumberFormat="1" applyFont="1" applyFill="1" applyBorder="1" applyAlignment="1">
      <alignment vertical="top"/>
    </xf>
    <xf numFmtId="1" fontId="4" fillId="0" borderId="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4" fontId="4" fillId="0" borderId="10" xfId="42" applyNumberFormat="1" applyFont="1" applyFill="1" applyBorder="1" applyAlignment="1">
      <alignment horizontal="center" vertical="top"/>
    </xf>
    <xf numFmtId="3" fontId="4" fillId="0" borderId="10" xfId="0" applyNumberFormat="1" applyFont="1" applyFill="1" applyBorder="1" applyAlignment="1">
      <alignment horizontal="left" vertical="top" wrapText="1" indent="1"/>
    </xf>
    <xf numFmtId="0" fontId="4" fillId="0" borderId="10" xfId="0" applyFont="1" applyFill="1" applyBorder="1" applyAlignment="1">
      <alignment horizontal="left" vertical="top" indent="1"/>
    </xf>
    <xf numFmtId="184" fontId="4" fillId="0" borderId="10" xfId="0" applyNumberFormat="1" applyFont="1" applyFill="1" applyBorder="1" applyAlignment="1">
      <alignment vertical="top"/>
    </xf>
    <xf numFmtId="2" fontId="4" fillId="0" borderId="10" xfId="0" applyNumberFormat="1" applyFont="1" applyFill="1" applyBorder="1" applyAlignment="1">
      <alignment horizontal="left" vertical="top" wrapText="1" indent="1"/>
    </xf>
    <xf numFmtId="0" fontId="4" fillId="0" borderId="10" xfId="0" applyFont="1" applyFill="1" applyBorder="1" applyAlignment="1">
      <alignment horizontal="left" vertical="top"/>
    </xf>
    <xf numFmtId="0" fontId="4" fillId="0" borderId="10" xfId="0" applyNumberFormat="1" applyFont="1" applyFill="1" applyBorder="1" applyAlignment="1" applyProtection="1">
      <alignment horizontal="left" vertical="top" wrapText="1" indent="1"/>
      <protection/>
    </xf>
    <xf numFmtId="0" fontId="4" fillId="0" borderId="11" xfId="0" applyFont="1" applyFill="1" applyBorder="1" applyAlignment="1">
      <alignment horizontal="left" vertical="top" wrapText="1" indent="1"/>
    </xf>
    <xf numFmtId="0" fontId="4" fillId="0" borderId="0" xfId="0" applyFont="1" applyFill="1" applyBorder="1" applyAlignment="1">
      <alignment vertical="top"/>
    </xf>
    <xf numFmtId="210" fontId="4" fillId="0" borderId="0" xfId="42" applyNumberFormat="1" applyFont="1" applyFill="1" applyBorder="1" applyAlignment="1">
      <alignment vertical="top"/>
    </xf>
    <xf numFmtId="0" fontId="4" fillId="0" borderId="10" xfId="0" applyFont="1" applyFill="1" applyBorder="1" applyAlignment="1" quotePrefix="1">
      <alignment horizontal="left" vertical="top" wrapText="1" indent="1"/>
    </xf>
    <xf numFmtId="187" fontId="4" fillId="0" borderId="10" xfId="0" applyNumberFormat="1" applyFont="1" applyFill="1" applyBorder="1" applyAlignment="1">
      <alignment horizontal="left" vertical="top" wrapText="1" indent="1"/>
    </xf>
    <xf numFmtId="210" fontId="4" fillId="0" borderId="10" xfId="42" applyNumberFormat="1" applyFont="1" applyFill="1" applyBorder="1" applyAlignment="1">
      <alignment horizontal="left" vertical="top"/>
    </xf>
    <xf numFmtId="0" fontId="4" fillId="0" borderId="10" xfId="0" applyNumberFormat="1" applyFont="1" applyFill="1" applyBorder="1" applyAlignment="1">
      <alignment horizontal="left" vertical="top" wrapText="1" indent="1"/>
    </xf>
    <xf numFmtId="0" fontId="4" fillId="0" borderId="10" xfId="58" applyFont="1" applyFill="1" applyBorder="1" applyAlignment="1">
      <alignment horizontal="left" vertical="top" wrapText="1" indent="1"/>
      <protection/>
    </xf>
    <xf numFmtId="4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 wrapText="1"/>
    </xf>
    <xf numFmtId="196" fontId="4" fillId="0" borderId="10" xfId="0" applyNumberFormat="1" applyFont="1" applyFill="1" applyBorder="1" applyAlignment="1">
      <alignment horizontal="left" vertical="top" wrapText="1" indent="1"/>
    </xf>
    <xf numFmtId="196" fontId="4" fillId="0" borderId="10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left" vertical="top" wrapText="1" indent="1"/>
    </xf>
    <xf numFmtId="0" fontId="4" fillId="0" borderId="10" xfId="42" applyNumberFormat="1" applyFont="1" applyFill="1" applyBorder="1" applyAlignment="1">
      <alignment horizontal="left" vertical="top" wrapText="1" indent="1"/>
    </xf>
    <xf numFmtId="15" fontId="4" fillId="0" borderId="10" xfId="0" applyNumberFormat="1" applyFont="1" applyFill="1" applyBorder="1" applyAlignment="1">
      <alignment horizontal="left" vertical="top" wrapText="1" indent="1"/>
    </xf>
    <xf numFmtId="0" fontId="4" fillId="0" borderId="10" xfId="0" applyNumberFormat="1" applyFont="1" applyFill="1" applyBorder="1" applyAlignment="1">
      <alignment horizontal="center" vertical="top" wrapText="1"/>
    </xf>
    <xf numFmtId="1" fontId="4" fillId="0" borderId="12" xfId="0" applyNumberFormat="1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left" vertical="top" wrapText="1" indent="1"/>
    </xf>
    <xf numFmtId="184" fontId="4" fillId="0" borderId="12" xfId="0" applyNumberFormat="1" applyFont="1" applyFill="1" applyBorder="1" applyAlignment="1">
      <alignment horizontal="center" vertical="top"/>
    </xf>
    <xf numFmtId="0" fontId="4" fillId="0" borderId="12" xfId="0" applyFont="1" applyFill="1" applyBorder="1" applyAlignment="1">
      <alignment vertical="top"/>
    </xf>
    <xf numFmtId="210" fontId="4" fillId="0" borderId="12" xfId="42" applyNumberFormat="1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 wrapText="1" indent="1"/>
    </xf>
    <xf numFmtId="184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188" fontId="4" fillId="0" borderId="10" xfId="0" applyNumberFormat="1" applyFont="1" applyFill="1" applyBorder="1" applyAlignment="1">
      <alignment horizontal="center" vertical="top"/>
    </xf>
    <xf numFmtId="0" fontId="4" fillId="0" borderId="10" xfId="42" applyNumberFormat="1" applyFont="1" applyFill="1" applyBorder="1" applyAlignment="1">
      <alignment horizontal="center" vertical="top"/>
    </xf>
    <xf numFmtId="1" fontId="4" fillId="0" borderId="10" xfId="0" applyNumberFormat="1" applyFont="1" applyFill="1" applyBorder="1" applyAlignment="1">
      <alignment horizontal="left" vertical="top"/>
    </xf>
    <xf numFmtId="0" fontId="4" fillId="0" borderId="10" xfId="0" applyNumberFormat="1" applyFont="1" applyFill="1" applyBorder="1" applyAlignment="1">
      <alignment horizontal="left" vertical="top" indent="1"/>
    </xf>
    <xf numFmtId="171" fontId="4" fillId="0" borderId="10" xfId="42" applyFont="1" applyFill="1" applyBorder="1" applyAlignment="1">
      <alignment horizontal="center" vertical="top"/>
    </xf>
    <xf numFmtId="4" fontId="4" fillId="0" borderId="10" xfId="42" applyNumberFormat="1" applyFont="1" applyFill="1" applyBorder="1" applyAlignment="1">
      <alignment horizontal="left" vertical="top" wrapText="1" indent="1"/>
    </xf>
    <xf numFmtId="210" fontId="4" fillId="0" borderId="10" xfId="42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184" fontId="4" fillId="0" borderId="10" xfId="0" applyNumberFormat="1" applyFont="1" applyFill="1" applyBorder="1" applyAlignment="1">
      <alignment horizontal="center" vertical="top" wrapText="1"/>
    </xf>
    <xf numFmtId="219" fontId="4" fillId="0" borderId="10" xfId="0" applyNumberFormat="1" applyFont="1" applyFill="1" applyBorder="1" applyAlignment="1">
      <alignment horizontal="center" vertical="top" wrapText="1"/>
    </xf>
    <xf numFmtId="171" fontId="4" fillId="0" borderId="10" xfId="42" applyFont="1" applyFill="1" applyBorder="1" applyAlignment="1">
      <alignment horizontal="center" vertical="top" wrapText="1"/>
    </xf>
    <xf numFmtId="195" fontId="4" fillId="0" borderId="10" xfId="0" applyNumberFormat="1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vertical="top"/>
    </xf>
    <xf numFmtId="188" fontId="6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1" fontId="5" fillId="0" borderId="10" xfId="0" applyNumberFormat="1" applyFont="1" applyFill="1" applyBorder="1" applyAlignment="1">
      <alignment horizontal="center" vertical="top"/>
    </xf>
    <xf numFmtId="0" fontId="5" fillId="0" borderId="13" xfId="0" applyFont="1" applyFill="1" applyBorder="1" applyAlignment="1">
      <alignment vertical="top"/>
    </xf>
    <xf numFmtId="1" fontId="5" fillId="0" borderId="13" xfId="0" applyNumberFormat="1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left" vertical="top" wrapText="1" indent="1"/>
    </xf>
    <xf numFmtId="184" fontId="5" fillId="0" borderId="13" xfId="0" applyNumberFormat="1" applyFont="1" applyFill="1" applyBorder="1" applyAlignment="1">
      <alignment horizontal="center" vertical="top"/>
    </xf>
    <xf numFmtId="210" fontId="5" fillId="0" borderId="13" xfId="42" applyNumberFormat="1" applyFont="1" applyFill="1" applyBorder="1" applyAlignment="1">
      <alignment vertical="top"/>
    </xf>
    <xf numFmtId="0" fontId="4" fillId="0" borderId="14" xfId="0" applyFont="1" applyFill="1" applyBorder="1" applyAlignment="1">
      <alignment horizontal="left" vertical="top" wrapText="1" indent="1"/>
    </xf>
    <xf numFmtId="188" fontId="4" fillId="0" borderId="10" xfId="0" applyNumberFormat="1" applyFont="1" applyFill="1" applyBorder="1" applyAlignment="1">
      <alignment vertical="top"/>
    </xf>
    <xf numFmtId="0" fontId="4" fillId="0" borderId="10" xfId="42" applyNumberFormat="1" applyFont="1" applyFill="1" applyBorder="1" applyAlignment="1">
      <alignment horizontal="center" vertical="top" wrapText="1"/>
    </xf>
    <xf numFmtId="195" fontId="4" fillId="0" borderId="10" xfId="0" applyNumberFormat="1" applyFont="1" applyFill="1" applyBorder="1" applyAlignment="1">
      <alignment horizontal="left" vertical="top" wrapText="1" indent="1"/>
    </xf>
    <xf numFmtId="171" fontId="4" fillId="0" borderId="10" xfId="42" applyFont="1" applyFill="1" applyBorder="1" applyAlignment="1">
      <alignment vertical="top"/>
    </xf>
    <xf numFmtId="0" fontId="5" fillId="10" borderId="0" xfId="0" applyFont="1" applyFill="1" applyBorder="1" applyAlignment="1">
      <alignment horizontal="left" vertical="center"/>
    </xf>
    <xf numFmtId="210" fontId="5" fillId="10" borderId="0" xfId="42" applyNumberFormat="1" applyFont="1" applyFill="1" applyBorder="1" applyAlignment="1">
      <alignment horizontal="left" vertical="center"/>
    </xf>
    <xf numFmtId="171" fontId="4" fillId="0" borderId="0" xfId="42" applyFont="1" applyFill="1" applyBorder="1" applyAlignment="1">
      <alignment horizontal="center" vertical="top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left" vertical="top" wrapText="1" indent="1"/>
    </xf>
    <xf numFmtId="171" fontId="10" fillId="0" borderId="10" xfId="42" applyFont="1" applyFill="1" applyBorder="1" applyAlignment="1">
      <alignment horizontal="left" vertical="top"/>
    </xf>
    <xf numFmtId="171" fontId="5" fillId="0" borderId="0" xfId="42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171" fontId="5" fillId="10" borderId="15" xfId="42" applyFont="1" applyFill="1" applyBorder="1" applyAlignment="1">
      <alignment horizontal="center" vertical="center"/>
    </xf>
    <xf numFmtId="171" fontId="5" fillId="10" borderId="12" xfId="42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/>
    </xf>
    <xf numFmtId="1" fontId="5" fillId="0" borderId="0" xfId="0" applyNumberFormat="1" applyFont="1" applyFill="1" applyBorder="1" applyAlignment="1">
      <alignment horizontal="left" vertical="top"/>
    </xf>
    <xf numFmtId="0" fontId="5" fillId="10" borderId="10" xfId="0" applyFont="1" applyFill="1" applyBorder="1" applyAlignment="1">
      <alignment horizontal="center" vertical="center"/>
    </xf>
    <xf numFmtId="186" fontId="5" fillId="0" borderId="0" xfId="0" applyNumberFormat="1" applyFont="1" applyFill="1" applyBorder="1" applyAlignment="1">
      <alignment horizontal="left" vertical="top"/>
    </xf>
    <xf numFmtId="186" fontId="5" fillId="0" borderId="0" xfId="0" applyNumberFormat="1" applyFont="1" applyFill="1" applyBorder="1" applyAlignment="1">
      <alignment horizontal="center" vertical="top"/>
    </xf>
    <xf numFmtId="1" fontId="5" fillId="10" borderId="10" xfId="0" applyNumberFormat="1" applyFont="1" applyFill="1" applyBorder="1" applyAlignment="1">
      <alignment horizontal="center" vertical="center"/>
    </xf>
    <xf numFmtId="1" fontId="5" fillId="10" borderId="15" xfId="0" applyNumberFormat="1" applyFont="1" applyFill="1" applyBorder="1" applyAlignment="1">
      <alignment horizontal="center" vertical="center"/>
    </xf>
    <xf numFmtId="1" fontId="5" fillId="10" borderId="12" xfId="0" applyNumberFormat="1" applyFont="1" applyFill="1" applyBorder="1" applyAlignment="1">
      <alignment horizontal="center" vertical="center"/>
    </xf>
    <xf numFmtId="0" fontId="5" fillId="10" borderId="10" xfId="0" applyFont="1" applyFill="1" applyBorder="1" applyAlignment="1">
      <alignment horizontal="left" vertical="center" wrapText="1" indent="1"/>
    </xf>
    <xf numFmtId="0" fontId="5" fillId="10" borderId="1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71" fontId="4" fillId="0" borderId="12" xfId="42" applyFont="1" applyFill="1" applyBorder="1" applyAlignment="1">
      <alignment horizontal="center" vertical="top"/>
    </xf>
    <xf numFmtId="171" fontId="5" fillId="0" borderId="13" xfId="42" applyFont="1" applyFill="1" applyBorder="1" applyAlignment="1">
      <alignment horizontal="center" vertical="top"/>
    </xf>
    <xf numFmtId="209" fontId="5" fillId="0" borderId="0" xfId="42" applyNumberFormat="1" applyFont="1" applyFill="1" applyBorder="1" applyAlignment="1">
      <alignment horizontal="center" vertical="top"/>
    </xf>
    <xf numFmtId="209" fontId="5" fillId="10" borderId="15" xfId="42" applyNumberFormat="1" applyFont="1" applyFill="1" applyBorder="1" applyAlignment="1">
      <alignment horizontal="center" vertical="center"/>
    </xf>
    <xf numFmtId="209" fontId="5" fillId="10" borderId="12" xfId="42" applyNumberFormat="1" applyFont="1" applyFill="1" applyBorder="1" applyAlignment="1">
      <alignment horizontal="center" vertical="center"/>
    </xf>
    <xf numFmtId="209" fontId="4" fillId="0" borderId="10" xfId="42" applyNumberFormat="1" applyFont="1" applyFill="1" applyBorder="1" applyAlignment="1">
      <alignment horizontal="center" vertical="top"/>
    </xf>
    <xf numFmtId="209" fontId="4" fillId="0" borderId="12" xfId="42" applyNumberFormat="1" applyFont="1" applyFill="1" applyBorder="1" applyAlignment="1">
      <alignment horizontal="center" vertical="top"/>
    </xf>
    <xf numFmtId="209" fontId="4" fillId="0" borderId="10" xfId="42" applyNumberFormat="1" applyFont="1" applyFill="1" applyBorder="1" applyAlignment="1">
      <alignment horizontal="center" vertical="top" wrapText="1"/>
    </xf>
    <xf numFmtId="209" fontId="5" fillId="0" borderId="13" xfId="42" applyNumberFormat="1" applyFont="1" applyFill="1" applyBorder="1" applyAlignment="1">
      <alignment horizontal="center" vertical="top"/>
    </xf>
    <xf numFmtId="209" fontId="4" fillId="0" borderId="0" xfId="42" applyNumberFormat="1" applyFont="1" applyFill="1" applyBorder="1" applyAlignment="1">
      <alignment horizontal="center" vertical="top"/>
    </xf>
    <xf numFmtId="209" fontId="10" fillId="0" borderId="10" xfId="42" applyNumberFormat="1" applyFont="1" applyFill="1" applyBorder="1" applyAlignment="1">
      <alignment horizontal="left" vertical="top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5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IT455"/>
  <sheetViews>
    <sheetView view="pageBreakPreview" zoomScale="70" zoomScaleNormal="50" zoomScaleSheetLayoutView="70" zoomScalePageLayoutView="0" workbookViewId="0" topLeftCell="A1">
      <selection activeCell="G407" sqref="G407"/>
    </sheetView>
  </sheetViews>
  <sheetFormatPr defaultColWidth="11.421875" defaultRowHeight="12.75"/>
  <cols>
    <col min="1" max="1" width="1.8515625" style="34" customWidth="1"/>
    <col min="2" max="2" width="8.00390625" style="24" customWidth="1"/>
    <col min="3" max="3" width="11.140625" style="24" hidden="1" customWidth="1"/>
    <col min="4" max="4" width="50.7109375" style="56" customWidth="1"/>
    <col min="5" max="5" width="62.00390625" style="56" customWidth="1"/>
    <col min="6" max="6" width="57.57421875" style="56" customWidth="1"/>
    <col min="7" max="7" width="24.57421875" style="123" customWidth="1"/>
    <col min="8" max="8" width="30.140625" style="87" customWidth="1"/>
    <col min="9" max="9" width="17.00390625" style="57" customWidth="1"/>
    <col min="10" max="10" width="15.8515625" style="57" customWidth="1"/>
    <col min="11" max="11" width="15.7109375" style="34" customWidth="1"/>
    <col min="12" max="12" width="27.8515625" style="35" bestFit="1" customWidth="1"/>
    <col min="13" max="252" width="4.8515625" style="34" customWidth="1"/>
    <col min="253" max="16384" width="11.421875" style="34" customWidth="1"/>
  </cols>
  <sheetData>
    <row r="1" spans="2:12" s="1" customFormat="1" ht="21.75" customHeight="1">
      <c r="B1" s="1" t="s">
        <v>546</v>
      </c>
      <c r="C1" s="2"/>
      <c r="D1" s="3"/>
      <c r="E1" s="4"/>
      <c r="F1" s="4"/>
      <c r="G1" s="116"/>
      <c r="H1" s="98"/>
      <c r="I1" s="5"/>
      <c r="J1" s="5"/>
      <c r="L1" s="6"/>
    </row>
    <row r="2" spans="2:212" s="2" customFormat="1" ht="21.75" customHeight="1">
      <c r="B2" s="1" t="s">
        <v>872</v>
      </c>
      <c r="D2" s="3"/>
      <c r="E2" s="4"/>
      <c r="F2" s="4"/>
      <c r="G2" s="116"/>
      <c r="H2" s="98"/>
      <c r="I2" s="7"/>
      <c r="J2" s="7"/>
      <c r="K2" s="8"/>
      <c r="L2" s="9"/>
      <c r="M2" s="8"/>
      <c r="N2" s="8"/>
      <c r="P2" s="8"/>
      <c r="Q2" s="8"/>
      <c r="R2" s="8"/>
      <c r="S2" s="8"/>
      <c r="T2" s="8"/>
      <c r="U2" s="8"/>
      <c r="V2" s="8"/>
      <c r="X2" s="8"/>
      <c r="Y2" s="8"/>
      <c r="Z2" s="8"/>
      <c r="AA2" s="8"/>
      <c r="AB2" s="8"/>
      <c r="AC2" s="8"/>
      <c r="AD2" s="8"/>
      <c r="AF2" s="8"/>
      <c r="AG2" s="8"/>
      <c r="AH2" s="8"/>
      <c r="AI2" s="8"/>
      <c r="AJ2" s="8"/>
      <c r="AK2" s="8"/>
      <c r="AL2" s="8"/>
      <c r="AN2" s="8"/>
      <c r="AO2" s="8"/>
      <c r="AP2" s="8"/>
      <c r="AQ2" s="8"/>
      <c r="AR2" s="8"/>
      <c r="AS2" s="8"/>
      <c r="AT2" s="8"/>
      <c r="AV2" s="8"/>
      <c r="AW2" s="8"/>
      <c r="AX2" s="8"/>
      <c r="AY2" s="8"/>
      <c r="AZ2" s="8"/>
      <c r="BA2" s="8"/>
      <c r="BB2" s="8"/>
      <c r="BD2" s="8"/>
      <c r="BE2" s="8"/>
      <c r="BF2" s="8"/>
      <c r="BG2" s="8"/>
      <c r="BH2" s="8"/>
      <c r="BI2" s="8"/>
      <c r="BJ2" s="8"/>
      <c r="BL2" s="8"/>
      <c r="BM2" s="8"/>
      <c r="BN2" s="8"/>
      <c r="BO2" s="8"/>
      <c r="BP2" s="8"/>
      <c r="BQ2" s="8"/>
      <c r="BR2" s="8"/>
      <c r="BT2" s="8"/>
      <c r="BU2" s="8"/>
      <c r="BV2" s="8"/>
      <c r="BW2" s="8"/>
      <c r="BX2" s="8"/>
      <c r="BY2" s="8"/>
      <c r="BZ2" s="8"/>
      <c r="CB2" s="8"/>
      <c r="CC2" s="8"/>
      <c r="CD2" s="8"/>
      <c r="CE2" s="8"/>
      <c r="CF2" s="8"/>
      <c r="CG2" s="8"/>
      <c r="CH2" s="8"/>
      <c r="CJ2" s="8"/>
      <c r="CK2" s="8"/>
      <c r="CL2" s="8"/>
      <c r="CM2" s="8"/>
      <c r="CN2" s="8"/>
      <c r="CO2" s="8"/>
      <c r="CP2" s="8"/>
      <c r="CR2" s="8"/>
      <c r="CS2" s="8"/>
      <c r="CT2" s="8"/>
      <c r="CU2" s="8"/>
      <c r="CV2" s="8"/>
      <c r="CW2" s="8"/>
      <c r="CX2" s="8"/>
      <c r="CZ2" s="8"/>
      <c r="DA2" s="8"/>
      <c r="DB2" s="8"/>
      <c r="DC2" s="8"/>
      <c r="DD2" s="8"/>
      <c r="DE2" s="8"/>
      <c r="DF2" s="8"/>
      <c r="DH2" s="8"/>
      <c r="DI2" s="8"/>
      <c r="DJ2" s="8"/>
      <c r="DK2" s="8"/>
      <c r="DL2" s="8"/>
      <c r="DM2" s="8"/>
      <c r="DN2" s="8"/>
      <c r="DP2" s="8"/>
      <c r="DQ2" s="8"/>
      <c r="DR2" s="8"/>
      <c r="DS2" s="8"/>
      <c r="DT2" s="8"/>
      <c r="DU2" s="8"/>
      <c r="DV2" s="8"/>
      <c r="DX2" s="8"/>
      <c r="DY2" s="8"/>
      <c r="DZ2" s="8"/>
      <c r="EA2" s="8"/>
      <c r="EB2" s="8"/>
      <c r="EC2" s="8"/>
      <c r="ED2" s="8"/>
      <c r="EF2" s="8"/>
      <c r="EG2" s="8"/>
      <c r="EH2" s="8"/>
      <c r="EI2" s="8"/>
      <c r="EJ2" s="8"/>
      <c r="EK2" s="8"/>
      <c r="EL2" s="8"/>
      <c r="EN2" s="8"/>
      <c r="EO2" s="8"/>
      <c r="EP2" s="8"/>
      <c r="EQ2" s="8"/>
      <c r="ER2" s="8"/>
      <c r="ES2" s="8"/>
      <c r="ET2" s="8"/>
      <c r="EV2" s="8"/>
      <c r="EW2" s="8"/>
      <c r="EX2" s="8"/>
      <c r="EY2" s="8"/>
      <c r="EZ2" s="8"/>
      <c r="FA2" s="8"/>
      <c r="FB2" s="8"/>
      <c r="FD2" s="8"/>
      <c r="FE2" s="8"/>
      <c r="FF2" s="8"/>
      <c r="FG2" s="8"/>
      <c r="FH2" s="8"/>
      <c r="FI2" s="8"/>
      <c r="FK2" s="8"/>
      <c r="FL2" s="8"/>
      <c r="FM2" s="8"/>
      <c r="FN2" s="8"/>
      <c r="FO2" s="8"/>
      <c r="FP2" s="8"/>
      <c r="FQ2" s="8"/>
      <c r="FS2" s="8"/>
      <c r="FT2" s="8"/>
      <c r="FU2" s="8"/>
      <c r="FV2" s="8"/>
      <c r="FW2" s="8"/>
      <c r="FX2" s="8"/>
      <c r="FY2" s="8"/>
      <c r="GA2" s="8"/>
      <c r="GB2" s="8"/>
      <c r="GC2" s="8"/>
      <c r="GD2" s="8"/>
      <c r="GE2" s="8"/>
      <c r="GF2" s="8"/>
      <c r="GG2" s="8"/>
      <c r="GI2" s="8"/>
      <c r="GJ2" s="8"/>
      <c r="GK2" s="8"/>
      <c r="GL2" s="8"/>
      <c r="GM2" s="8"/>
      <c r="GN2" s="8"/>
      <c r="GO2" s="8"/>
      <c r="GQ2" s="8"/>
      <c r="GR2" s="8"/>
      <c r="GS2" s="8"/>
      <c r="GT2" s="8"/>
      <c r="GU2" s="8"/>
      <c r="GV2" s="8"/>
      <c r="GW2" s="8"/>
      <c r="GY2" s="8"/>
      <c r="GZ2" s="8"/>
      <c r="HA2" s="8"/>
      <c r="HB2" s="8"/>
      <c r="HC2" s="8"/>
      <c r="HD2" s="8"/>
    </row>
    <row r="3" spans="2:12" s="1" customFormat="1" ht="21.75" customHeight="1">
      <c r="B3" s="105" t="s">
        <v>2106</v>
      </c>
      <c r="C3" s="106"/>
      <c r="D3" s="105"/>
      <c r="E3" s="10"/>
      <c r="F3" s="11"/>
      <c r="G3" s="116"/>
      <c r="H3" s="98"/>
      <c r="I3" s="5"/>
      <c r="J3" s="5"/>
      <c r="L3" s="6"/>
    </row>
    <row r="4" spans="2:12" s="1" customFormat="1" ht="21.75" customHeight="1">
      <c r="B4" s="12"/>
      <c r="C4" s="12"/>
      <c r="D4" s="13"/>
      <c r="E4" s="14"/>
      <c r="F4" s="14"/>
      <c r="G4" s="116"/>
      <c r="H4" s="98"/>
      <c r="I4" s="5"/>
      <c r="J4" s="5"/>
      <c r="L4" s="6"/>
    </row>
    <row r="5" spans="2:12" s="85" customFormat="1" ht="17.25">
      <c r="B5" s="107" t="s">
        <v>87</v>
      </c>
      <c r="C5" s="108" t="s">
        <v>538</v>
      </c>
      <c r="D5" s="110" t="s">
        <v>634</v>
      </c>
      <c r="E5" s="110" t="s">
        <v>635</v>
      </c>
      <c r="F5" s="110" t="s">
        <v>636</v>
      </c>
      <c r="G5" s="117" t="s">
        <v>637</v>
      </c>
      <c r="H5" s="100" t="s">
        <v>1217</v>
      </c>
      <c r="I5" s="104" t="s">
        <v>40</v>
      </c>
      <c r="J5" s="104" t="s">
        <v>41</v>
      </c>
      <c r="L5" s="86"/>
    </row>
    <row r="6" spans="2:12" s="85" customFormat="1" ht="17.25">
      <c r="B6" s="107"/>
      <c r="C6" s="109"/>
      <c r="D6" s="110"/>
      <c r="E6" s="110"/>
      <c r="F6" s="110"/>
      <c r="G6" s="118" t="s">
        <v>632</v>
      </c>
      <c r="H6" s="101" t="s">
        <v>1408</v>
      </c>
      <c r="I6" s="104"/>
      <c r="J6" s="104"/>
      <c r="L6" s="86"/>
    </row>
    <row r="7" spans="2:12" s="1" customFormat="1" ht="10.5" customHeight="1">
      <c r="B7" s="12"/>
      <c r="C7" s="12"/>
      <c r="D7" s="4"/>
      <c r="E7" s="4"/>
      <c r="F7" s="4"/>
      <c r="G7" s="116"/>
      <c r="H7" s="98"/>
      <c r="I7" s="5"/>
      <c r="J7" s="5"/>
      <c r="L7" s="6"/>
    </row>
    <row r="8" spans="2:12" s="1" customFormat="1" ht="17.25">
      <c r="B8" s="15" t="s">
        <v>243</v>
      </c>
      <c r="C8" s="16"/>
      <c r="D8" s="4"/>
      <c r="E8" s="4"/>
      <c r="F8" s="4"/>
      <c r="G8" s="116"/>
      <c r="H8" s="98"/>
      <c r="I8" s="5"/>
      <c r="J8" s="5"/>
      <c r="L8" s="6"/>
    </row>
    <row r="9" spans="2:12" s="1" customFormat="1" ht="19.5" customHeight="1">
      <c r="B9" s="12"/>
      <c r="C9" s="12"/>
      <c r="D9" s="4"/>
      <c r="E9" s="4"/>
      <c r="F9" s="4"/>
      <c r="G9" s="116"/>
      <c r="H9" s="98"/>
      <c r="I9" s="5"/>
      <c r="J9" s="5"/>
      <c r="L9" s="6"/>
    </row>
    <row r="10" spans="2:12" s="22" customFormat="1" ht="54.75" customHeight="1">
      <c r="B10" s="17">
        <v>1</v>
      </c>
      <c r="C10" s="18" t="s">
        <v>363</v>
      </c>
      <c r="D10" s="19" t="s">
        <v>1220</v>
      </c>
      <c r="E10" s="19" t="s">
        <v>253</v>
      </c>
      <c r="F10" s="19" t="s">
        <v>762</v>
      </c>
      <c r="G10" s="119">
        <v>0.084</v>
      </c>
      <c r="H10" s="63">
        <v>5286</v>
      </c>
      <c r="I10" s="18" t="s">
        <v>639</v>
      </c>
      <c r="J10" s="21" t="s">
        <v>425</v>
      </c>
      <c r="L10" s="23"/>
    </row>
    <row r="11" spans="2:10" s="22" customFormat="1" ht="54.75" customHeight="1">
      <c r="B11" s="17">
        <f>B10+1</f>
        <v>2</v>
      </c>
      <c r="C11" s="17" t="s">
        <v>1879</v>
      </c>
      <c r="D11" s="19" t="s">
        <v>1509</v>
      </c>
      <c r="E11" s="19" t="s">
        <v>1148</v>
      </c>
      <c r="F11" s="19" t="s">
        <v>1164</v>
      </c>
      <c r="G11" s="119">
        <v>0.7103</v>
      </c>
      <c r="H11" s="63">
        <v>69665.57</v>
      </c>
      <c r="I11" s="25" t="s">
        <v>639</v>
      </c>
      <c r="J11" s="25" t="s">
        <v>425</v>
      </c>
    </row>
    <row r="12" spans="2:12" s="22" customFormat="1" ht="54.75" customHeight="1">
      <c r="B12" s="17">
        <f aca="true" t="shared" si="0" ref="B12:B75">B11+1</f>
        <v>3</v>
      </c>
      <c r="C12" s="17" t="s">
        <v>987</v>
      </c>
      <c r="D12" s="19" t="s">
        <v>1221</v>
      </c>
      <c r="E12" s="19" t="s">
        <v>927</v>
      </c>
      <c r="F12" s="19" t="s">
        <v>926</v>
      </c>
      <c r="G12" s="119">
        <v>0.508606</v>
      </c>
      <c r="H12" s="63">
        <v>22382</v>
      </c>
      <c r="I12" s="25" t="s">
        <v>639</v>
      </c>
      <c r="J12" s="25" t="s">
        <v>425</v>
      </c>
      <c r="L12" s="23"/>
    </row>
    <row r="13" spans="2:12" s="22" customFormat="1" ht="54.75" customHeight="1">
      <c r="B13" s="17">
        <f t="shared" si="0"/>
        <v>4</v>
      </c>
      <c r="C13" s="18" t="s">
        <v>46</v>
      </c>
      <c r="D13" s="19" t="s">
        <v>1222</v>
      </c>
      <c r="E13" s="19" t="s">
        <v>673</v>
      </c>
      <c r="F13" s="19" t="s">
        <v>220</v>
      </c>
      <c r="G13" s="119">
        <v>0.4759</v>
      </c>
      <c r="H13" s="63">
        <v>68906.96</v>
      </c>
      <c r="I13" s="21" t="s">
        <v>639</v>
      </c>
      <c r="J13" s="21" t="s">
        <v>425</v>
      </c>
      <c r="L13" s="23"/>
    </row>
    <row r="14" spans="2:12" s="22" customFormat="1" ht="54.75" customHeight="1">
      <c r="B14" s="17">
        <f t="shared" si="0"/>
        <v>5</v>
      </c>
      <c r="C14" s="17" t="s">
        <v>44</v>
      </c>
      <c r="D14" s="19" t="s">
        <v>1223</v>
      </c>
      <c r="E14" s="19" t="s">
        <v>435</v>
      </c>
      <c r="F14" s="19" t="s">
        <v>436</v>
      </c>
      <c r="G14" s="119">
        <v>0.24</v>
      </c>
      <c r="H14" s="63">
        <v>20991.42</v>
      </c>
      <c r="I14" s="26" t="s">
        <v>639</v>
      </c>
      <c r="J14" s="21" t="s">
        <v>425</v>
      </c>
      <c r="L14" s="23"/>
    </row>
    <row r="15" spans="2:12" s="22" customFormat="1" ht="54.75" customHeight="1">
      <c r="B15" s="17">
        <f t="shared" si="0"/>
        <v>6</v>
      </c>
      <c r="C15" s="17" t="s">
        <v>45</v>
      </c>
      <c r="D15" s="19" t="s">
        <v>1224</v>
      </c>
      <c r="E15" s="19" t="s">
        <v>724</v>
      </c>
      <c r="F15" s="19" t="s">
        <v>725</v>
      </c>
      <c r="G15" s="119">
        <v>0.24</v>
      </c>
      <c r="H15" s="63">
        <v>25600</v>
      </c>
      <c r="I15" s="18" t="s">
        <v>639</v>
      </c>
      <c r="J15" s="21" t="s">
        <v>425</v>
      </c>
      <c r="L15" s="23"/>
    </row>
    <row r="16" spans="1:254" s="31" customFormat="1" ht="54.75" customHeight="1">
      <c r="A16" s="22"/>
      <c r="B16" s="17">
        <f t="shared" si="0"/>
        <v>7</v>
      </c>
      <c r="C16" s="17" t="s">
        <v>1932</v>
      </c>
      <c r="D16" s="19" t="s">
        <v>1526</v>
      </c>
      <c r="E16" s="19" t="s">
        <v>1527</v>
      </c>
      <c r="F16" s="19" t="s">
        <v>226</v>
      </c>
      <c r="G16" s="119">
        <v>0.4289</v>
      </c>
      <c r="H16" s="63">
        <v>53618.44</v>
      </c>
      <c r="I16" s="25" t="s">
        <v>639</v>
      </c>
      <c r="J16" s="25" t="s">
        <v>425</v>
      </c>
      <c r="K16" s="18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</row>
    <row r="17" spans="2:12" s="22" customFormat="1" ht="54.75" customHeight="1">
      <c r="B17" s="17">
        <f t="shared" si="0"/>
        <v>8</v>
      </c>
      <c r="C17" s="18" t="s">
        <v>56</v>
      </c>
      <c r="D17" s="19" t="s">
        <v>1225</v>
      </c>
      <c r="E17" s="19" t="s">
        <v>416</v>
      </c>
      <c r="F17" s="19" t="s">
        <v>397</v>
      </c>
      <c r="G17" s="119">
        <v>0.1493</v>
      </c>
      <c r="H17" s="63">
        <v>3596</v>
      </c>
      <c r="I17" s="18" t="s">
        <v>703</v>
      </c>
      <c r="J17" s="25" t="s">
        <v>425</v>
      </c>
      <c r="L17" s="23"/>
    </row>
    <row r="18" spans="2:12" s="22" customFormat="1" ht="54.75" customHeight="1">
      <c r="B18" s="17">
        <f t="shared" si="0"/>
        <v>9</v>
      </c>
      <c r="C18" s="18" t="s">
        <v>1127</v>
      </c>
      <c r="D18" s="19" t="s">
        <v>2105</v>
      </c>
      <c r="E18" s="40" t="s">
        <v>959</v>
      </c>
      <c r="F18" s="40" t="s">
        <v>1094</v>
      </c>
      <c r="G18" s="119">
        <v>0.315</v>
      </c>
      <c r="H18" s="63">
        <v>68540.36</v>
      </c>
      <c r="I18" s="25" t="s">
        <v>639</v>
      </c>
      <c r="J18" s="18" t="s">
        <v>425</v>
      </c>
      <c r="L18" s="23"/>
    </row>
    <row r="19" spans="2:11" s="22" customFormat="1" ht="54.75" customHeight="1">
      <c r="B19" s="17">
        <f t="shared" si="0"/>
        <v>10</v>
      </c>
      <c r="C19" s="17" t="s">
        <v>1880</v>
      </c>
      <c r="D19" s="19" t="s">
        <v>1409</v>
      </c>
      <c r="E19" s="19" t="s">
        <v>1015</v>
      </c>
      <c r="F19" s="19" t="s">
        <v>1016</v>
      </c>
      <c r="G19" s="119">
        <v>0.135</v>
      </c>
      <c r="H19" s="63">
        <v>10983.2</v>
      </c>
      <c r="I19" s="18" t="s">
        <v>815</v>
      </c>
      <c r="J19" s="25" t="s">
        <v>425</v>
      </c>
      <c r="K19" s="18"/>
    </row>
    <row r="20" spans="2:12" s="22" customFormat="1" ht="54.75" customHeight="1">
      <c r="B20" s="17">
        <f t="shared" si="0"/>
        <v>11</v>
      </c>
      <c r="C20" s="24" t="s">
        <v>1101</v>
      </c>
      <c r="D20" s="27" t="s">
        <v>1226</v>
      </c>
      <c r="E20" s="27" t="s">
        <v>407</v>
      </c>
      <c r="F20" s="19" t="s">
        <v>882</v>
      </c>
      <c r="G20" s="119">
        <v>0.391</v>
      </c>
      <c r="H20" s="63">
        <v>20000</v>
      </c>
      <c r="I20" s="25" t="s">
        <v>702</v>
      </c>
      <c r="J20" s="25" t="s">
        <v>425</v>
      </c>
      <c r="L20" s="23"/>
    </row>
    <row r="21" spans="2:10" s="22" customFormat="1" ht="54.75" customHeight="1">
      <c r="B21" s="17">
        <f t="shared" si="0"/>
        <v>12</v>
      </c>
      <c r="C21" s="17" t="s">
        <v>1177</v>
      </c>
      <c r="D21" s="19" t="s">
        <v>1429</v>
      </c>
      <c r="E21" s="19" t="s">
        <v>1110</v>
      </c>
      <c r="F21" s="19" t="s">
        <v>1109</v>
      </c>
      <c r="G21" s="119">
        <v>0.3905</v>
      </c>
      <c r="H21" s="63">
        <v>59667</v>
      </c>
      <c r="I21" s="25" t="s">
        <v>639</v>
      </c>
      <c r="J21" s="25" t="s">
        <v>425</v>
      </c>
    </row>
    <row r="22" spans="2:12" s="22" customFormat="1" ht="54.75" customHeight="1">
      <c r="B22" s="17">
        <f t="shared" si="0"/>
        <v>13</v>
      </c>
      <c r="C22" s="18" t="s">
        <v>57</v>
      </c>
      <c r="D22" s="19" t="s">
        <v>36</v>
      </c>
      <c r="E22" s="19" t="s">
        <v>340</v>
      </c>
      <c r="F22" s="19" t="s">
        <v>2098</v>
      </c>
      <c r="G22" s="119">
        <v>39.1132</v>
      </c>
      <c r="H22" s="63"/>
      <c r="I22" s="25" t="s">
        <v>641</v>
      </c>
      <c r="J22" s="25" t="s">
        <v>424</v>
      </c>
      <c r="L22" s="23"/>
    </row>
    <row r="23" spans="2:12" s="22" customFormat="1" ht="54.75" customHeight="1">
      <c r="B23" s="17">
        <f t="shared" si="0"/>
        <v>14</v>
      </c>
      <c r="C23" s="17" t="s">
        <v>874</v>
      </c>
      <c r="D23" s="19" t="s">
        <v>692</v>
      </c>
      <c r="E23" s="19" t="s">
        <v>859</v>
      </c>
      <c r="F23" s="28" t="s">
        <v>111</v>
      </c>
      <c r="G23" s="119">
        <v>11.0019</v>
      </c>
      <c r="H23" s="63"/>
      <c r="I23" s="18" t="s">
        <v>706</v>
      </c>
      <c r="J23" s="21" t="s">
        <v>736</v>
      </c>
      <c r="L23" s="23"/>
    </row>
    <row r="24" spans="2:12" s="22" customFormat="1" ht="54.75" customHeight="1">
      <c r="B24" s="17">
        <f t="shared" si="0"/>
        <v>15</v>
      </c>
      <c r="C24" s="17" t="s">
        <v>837</v>
      </c>
      <c r="D24" s="19" t="s">
        <v>667</v>
      </c>
      <c r="E24" s="19" t="s">
        <v>669</v>
      </c>
      <c r="F24" s="19" t="s">
        <v>668</v>
      </c>
      <c r="G24" s="119">
        <v>8.9639</v>
      </c>
      <c r="H24" s="63"/>
      <c r="I24" s="25" t="s">
        <v>702</v>
      </c>
      <c r="J24" s="25" t="s">
        <v>736</v>
      </c>
      <c r="L24" s="23"/>
    </row>
    <row r="25" spans="2:12" s="22" customFormat="1" ht="46.5" customHeight="1">
      <c r="B25" s="17">
        <f t="shared" si="0"/>
        <v>16</v>
      </c>
      <c r="C25" s="17" t="s">
        <v>564</v>
      </c>
      <c r="D25" s="19" t="s">
        <v>116</v>
      </c>
      <c r="E25" s="19" t="s">
        <v>169</v>
      </c>
      <c r="F25" s="19" t="s">
        <v>717</v>
      </c>
      <c r="G25" s="119">
        <v>2.2968</v>
      </c>
      <c r="H25" s="63"/>
      <c r="I25" s="18" t="s">
        <v>639</v>
      </c>
      <c r="J25" s="18" t="s">
        <v>229</v>
      </c>
      <c r="L25" s="23"/>
    </row>
    <row r="26" spans="2:12" s="22" customFormat="1" ht="54.75" customHeight="1">
      <c r="B26" s="17">
        <f t="shared" si="0"/>
        <v>17</v>
      </c>
      <c r="C26" s="18" t="s">
        <v>50</v>
      </c>
      <c r="D26" s="19" t="s">
        <v>587</v>
      </c>
      <c r="E26" s="28" t="s">
        <v>202</v>
      </c>
      <c r="F26" s="19" t="s">
        <v>279</v>
      </c>
      <c r="G26" s="119">
        <v>5.7052</v>
      </c>
      <c r="H26" s="63"/>
      <c r="I26" s="18" t="s">
        <v>641</v>
      </c>
      <c r="J26" s="18" t="s">
        <v>229</v>
      </c>
      <c r="L26" s="23"/>
    </row>
    <row r="27" spans="2:12" s="22" customFormat="1" ht="54.75" customHeight="1">
      <c r="B27" s="17">
        <f t="shared" si="0"/>
        <v>18</v>
      </c>
      <c r="C27" s="24" t="s">
        <v>51</v>
      </c>
      <c r="D27" s="19" t="s">
        <v>1227</v>
      </c>
      <c r="E27" s="19" t="s">
        <v>739</v>
      </c>
      <c r="F27" s="19" t="s">
        <v>455</v>
      </c>
      <c r="G27" s="119">
        <v>0.5</v>
      </c>
      <c r="H27" s="63">
        <v>6257</v>
      </c>
      <c r="I27" s="18" t="s">
        <v>639</v>
      </c>
      <c r="J27" s="25" t="s">
        <v>425</v>
      </c>
      <c r="L27" s="23"/>
    </row>
    <row r="28" spans="2:12" s="22" customFormat="1" ht="54.75" customHeight="1">
      <c r="B28" s="17">
        <f t="shared" si="0"/>
        <v>19</v>
      </c>
      <c r="C28" s="17" t="s">
        <v>838</v>
      </c>
      <c r="D28" s="19" t="s">
        <v>1228</v>
      </c>
      <c r="E28" s="19" t="s">
        <v>335</v>
      </c>
      <c r="F28" s="28" t="s">
        <v>757</v>
      </c>
      <c r="G28" s="119">
        <v>0.9497</v>
      </c>
      <c r="H28" s="63">
        <v>71857.79</v>
      </c>
      <c r="I28" s="18" t="s">
        <v>639</v>
      </c>
      <c r="J28" s="18" t="s">
        <v>425</v>
      </c>
      <c r="L28" s="23"/>
    </row>
    <row r="29" spans="2:253" ht="54.75" customHeight="1">
      <c r="B29" s="17">
        <f t="shared" si="0"/>
        <v>20</v>
      </c>
      <c r="C29" s="17" t="s">
        <v>1881</v>
      </c>
      <c r="D29" s="80" t="s">
        <v>1169</v>
      </c>
      <c r="E29" s="52" t="s">
        <v>1171</v>
      </c>
      <c r="F29" s="52" t="s">
        <v>1170</v>
      </c>
      <c r="G29" s="120">
        <v>31.1954</v>
      </c>
      <c r="H29" s="114"/>
      <c r="I29" s="25" t="s">
        <v>707</v>
      </c>
      <c r="J29" s="25" t="s">
        <v>424</v>
      </c>
      <c r="K29" s="22"/>
      <c r="L29" s="34"/>
      <c r="IS29" s="34">
        <f>SUM(A29:IR29)</f>
        <v>51.1954</v>
      </c>
    </row>
    <row r="30" spans="2:12" s="22" customFormat="1" ht="54.75" customHeight="1">
      <c r="B30" s="17">
        <f t="shared" si="0"/>
        <v>21</v>
      </c>
      <c r="C30" s="17" t="s">
        <v>578</v>
      </c>
      <c r="D30" s="19" t="s">
        <v>1229</v>
      </c>
      <c r="E30" s="19" t="s">
        <v>240</v>
      </c>
      <c r="F30" s="19" t="s">
        <v>241</v>
      </c>
      <c r="G30" s="119">
        <v>0.9368</v>
      </c>
      <c r="H30" s="63">
        <v>11729</v>
      </c>
      <c r="I30" s="18" t="s">
        <v>640</v>
      </c>
      <c r="J30" s="18" t="s">
        <v>425</v>
      </c>
      <c r="L30" s="23"/>
    </row>
    <row r="31" spans="2:12" s="22" customFormat="1" ht="54.75" customHeight="1">
      <c r="B31" s="17">
        <f t="shared" si="0"/>
        <v>22</v>
      </c>
      <c r="C31" s="17" t="s">
        <v>53</v>
      </c>
      <c r="D31" s="19" t="s">
        <v>244</v>
      </c>
      <c r="E31" s="19" t="s">
        <v>745</v>
      </c>
      <c r="F31" s="19" t="s">
        <v>794</v>
      </c>
      <c r="G31" s="119">
        <v>14.0804</v>
      </c>
      <c r="H31" s="63"/>
      <c r="I31" s="21" t="s">
        <v>639</v>
      </c>
      <c r="J31" s="25" t="s">
        <v>424</v>
      </c>
      <c r="L31" s="23"/>
    </row>
    <row r="32" spans="2:11" s="22" customFormat="1" ht="54.75" customHeight="1">
      <c r="B32" s="17">
        <f t="shared" si="0"/>
        <v>23</v>
      </c>
      <c r="C32" s="17" t="s">
        <v>1882</v>
      </c>
      <c r="D32" s="19" t="s">
        <v>1447</v>
      </c>
      <c r="E32" s="19" t="s">
        <v>1133</v>
      </c>
      <c r="F32" s="19" t="s">
        <v>1132</v>
      </c>
      <c r="G32" s="119">
        <v>52.5858</v>
      </c>
      <c r="H32" s="63"/>
      <c r="I32" s="25" t="s">
        <v>702</v>
      </c>
      <c r="J32" s="25" t="s">
        <v>424</v>
      </c>
      <c r="K32" s="18"/>
    </row>
    <row r="33" spans="2:12" s="22" customFormat="1" ht="54.75" customHeight="1">
      <c r="B33" s="17">
        <f t="shared" si="0"/>
        <v>24</v>
      </c>
      <c r="C33" s="17" t="s">
        <v>49</v>
      </c>
      <c r="D33" s="19" t="s">
        <v>795</v>
      </c>
      <c r="E33" s="19" t="s">
        <v>388</v>
      </c>
      <c r="F33" s="19" t="s">
        <v>744</v>
      </c>
      <c r="G33" s="119">
        <v>32</v>
      </c>
      <c r="H33" s="63"/>
      <c r="I33" s="21" t="s">
        <v>707</v>
      </c>
      <c r="J33" s="25" t="s">
        <v>424</v>
      </c>
      <c r="L33" s="23"/>
    </row>
    <row r="34" spans="2:11" s="22" customFormat="1" ht="54.75" customHeight="1">
      <c r="B34" s="17">
        <f t="shared" si="0"/>
        <v>25</v>
      </c>
      <c r="C34" s="17" t="s">
        <v>1883</v>
      </c>
      <c r="D34" s="19" t="s">
        <v>1410</v>
      </c>
      <c r="E34" s="19" t="s">
        <v>1046</v>
      </c>
      <c r="F34" s="19" t="s">
        <v>1045</v>
      </c>
      <c r="G34" s="119">
        <v>0.4818</v>
      </c>
      <c r="H34" s="63">
        <v>24751.08</v>
      </c>
      <c r="I34" s="25" t="s">
        <v>639</v>
      </c>
      <c r="J34" s="25" t="s">
        <v>425</v>
      </c>
      <c r="K34" s="18"/>
    </row>
    <row r="35" spans="2:10" s="22" customFormat="1" ht="54.75" customHeight="1">
      <c r="B35" s="17">
        <f t="shared" si="0"/>
        <v>26</v>
      </c>
      <c r="C35" s="17" t="s">
        <v>1884</v>
      </c>
      <c r="D35" s="19" t="s">
        <v>1387</v>
      </c>
      <c r="E35" s="19" t="s">
        <v>1138</v>
      </c>
      <c r="F35" s="19" t="s">
        <v>1139</v>
      </c>
      <c r="G35" s="119">
        <v>0.18</v>
      </c>
      <c r="H35" s="63">
        <v>7614.516</v>
      </c>
      <c r="I35" s="25" t="s">
        <v>704</v>
      </c>
      <c r="J35" s="25" t="s">
        <v>425</v>
      </c>
    </row>
    <row r="36" spans="2:12" s="22" customFormat="1" ht="54.75" customHeight="1">
      <c r="B36" s="17">
        <f t="shared" si="0"/>
        <v>27</v>
      </c>
      <c r="C36" s="17" t="s">
        <v>52</v>
      </c>
      <c r="D36" s="19" t="s">
        <v>1230</v>
      </c>
      <c r="E36" s="19" t="s">
        <v>741</v>
      </c>
      <c r="F36" s="19" t="s">
        <v>740</v>
      </c>
      <c r="G36" s="119">
        <v>0.1749</v>
      </c>
      <c r="H36" s="63">
        <v>27110.06</v>
      </c>
      <c r="I36" s="18" t="s">
        <v>639</v>
      </c>
      <c r="J36" s="25" t="s">
        <v>425</v>
      </c>
      <c r="L36" s="23"/>
    </row>
    <row r="37" spans="2:12" s="22" customFormat="1" ht="54.75" customHeight="1">
      <c r="B37" s="17">
        <f t="shared" si="0"/>
        <v>28</v>
      </c>
      <c r="C37" s="18" t="s">
        <v>58</v>
      </c>
      <c r="D37" s="19" t="s">
        <v>459</v>
      </c>
      <c r="E37" s="19" t="s">
        <v>446</v>
      </c>
      <c r="F37" s="19" t="s">
        <v>660</v>
      </c>
      <c r="G37" s="119">
        <v>7.401</v>
      </c>
      <c r="H37" s="63"/>
      <c r="I37" s="18" t="s">
        <v>639</v>
      </c>
      <c r="J37" s="18" t="s">
        <v>229</v>
      </c>
      <c r="L37" s="23"/>
    </row>
    <row r="38" spans="2:12" s="22" customFormat="1" ht="54.75" customHeight="1">
      <c r="B38" s="17">
        <f t="shared" si="0"/>
        <v>29</v>
      </c>
      <c r="C38" s="17" t="s">
        <v>47</v>
      </c>
      <c r="D38" s="19" t="s">
        <v>1231</v>
      </c>
      <c r="E38" s="19" t="s">
        <v>392</v>
      </c>
      <c r="F38" s="19" t="s">
        <v>21</v>
      </c>
      <c r="G38" s="119">
        <v>1.2799</v>
      </c>
      <c r="H38" s="63">
        <v>5337</v>
      </c>
      <c r="I38" s="21" t="s">
        <v>703</v>
      </c>
      <c r="J38" s="21" t="s">
        <v>425</v>
      </c>
      <c r="L38" s="23"/>
    </row>
    <row r="39" spans="2:12" s="22" customFormat="1" ht="54.75" customHeight="1">
      <c r="B39" s="17">
        <f t="shared" si="0"/>
        <v>30</v>
      </c>
      <c r="C39" s="17" t="s">
        <v>48</v>
      </c>
      <c r="D39" s="30" t="s">
        <v>824</v>
      </c>
      <c r="E39" s="19" t="s">
        <v>825</v>
      </c>
      <c r="F39" s="19" t="s">
        <v>2104</v>
      </c>
      <c r="G39" s="119">
        <v>28.0249</v>
      </c>
      <c r="H39" s="63"/>
      <c r="I39" s="26" t="s">
        <v>639</v>
      </c>
      <c r="J39" s="25" t="s">
        <v>424</v>
      </c>
      <c r="L39" s="23"/>
    </row>
    <row r="40" spans="2:12" s="22" customFormat="1" ht="54.75" customHeight="1">
      <c r="B40" s="17">
        <f t="shared" si="0"/>
        <v>31</v>
      </c>
      <c r="C40" s="17" t="s">
        <v>1019</v>
      </c>
      <c r="D40" s="19" t="s">
        <v>1232</v>
      </c>
      <c r="E40" s="19" t="s">
        <v>884</v>
      </c>
      <c r="F40" s="19" t="s">
        <v>885</v>
      </c>
      <c r="G40" s="121">
        <v>1</v>
      </c>
      <c r="H40" s="69">
        <v>19826.95</v>
      </c>
      <c r="I40" s="25" t="s">
        <v>639</v>
      </c>
      <c r="J40" s="18" t="s">
        <v>425</v>
      </c>
      <c r="L40" s="23"/>
    </row>
    <row r="41" spans="2:10" s="22" customFormat="1" ht="54.75" customHeight="1">
      <c r="B41" s="17">
        <f t="shared" si="0"/>
        <v>32</v>
      </c>
      <c r="C41" s="17" t="s">
        <v>1885</v>
      </c>
      <c r="D41" s="19" t="s">
        <v>1233</v>
      </c>
      <c r="E41" s="19" t="s">
        <v>1000</v>
      </c>
      <c r="F41" s="19" t="s">
        <v>885</v>
      </c>
      <c r="G41" s="121">
        <v>1.0531</v>
      </c>
      <c r="H41" s="69">
        <v>13805.12</v>
      </c>
      <c r="I41" s="25" t="s">
        <v>639</v>
      </c>
      <c r="J41" s="25" t="s">
        <v>425</v>
      </c>
    </row>
    <row r="42" spans="2:12" s="22" customFormat="1" ht="54.75" customHeight="1">
      <c r="B42" s="17">
        <f t="shared" si="0"/>
        <v>33</v>
      </c>
      <c r="C42" s="18" t="s">
        <v>59</v>
      </c>
      <c r="D42" s="19" t="s">
        <v>1234</v>
      </c>
      <c r="E42" s="19" t="s">
        <v>200</v>
      </c>
      <c r="F42" s="19" t="s">
        <v>126</v>
      </c>
      <c r="G42" s="119">
        <v>0.2935</v>
      </c>
      <c r="H42" s="63">
        <v>36556.06</v>
      </c>
      <c r="I42" s="18" t="s">
        <v>639</v>
      </c>
      <c r="J42" s="18" t="s">
        <v>425</v>
      </c>
      <c r="L42" s="23"/>
    </row>
    <row r="43" spans="2:10" s="22" customFormat="1" ht="54.75" customHeight="1">
      <c r="B43" s="17">
        <f t="shared" si="0"/>
        <v>34</v>
      </c>
      <c r="C43" s="17" t="s">
        <v>1886</v>
      </c>
      <c r="D43" s="19" t="s">
        <v>1388</v>
      </c>
      <c r="E43" s="19" t="s">
        <v>1157</v>
      </c>
      <c r="F43" s="19" t="s">
        <v>1156</v>
      </c>
      <c r="G43" s="119">
        <v>5.3532</v>
      </c>
      <c r="H43" s="63">
        <v>24665.18</v>
      </c>
      <c r="I43" s="25" t="s">
        <v>639</v>
      </c>
      <c r="J43" s="25" t="s">
        <v>425</v>
      </c>
    </row>
    <row r="44" spans="2:10" s="22" customFormat="1" ht="54.75" customHeight="1">
      <c r="B44" s="17">
        <f t="shared" si="0"/>
        <v>35</v>
      </c>
      <c r="C44" s="17" t="s">
        <v>1938</v>
      </c>
      <c r="D44" s="19" t="s">
        <v>1543</v>
      </c>
      <c r="E44" s="19" t="s">
        <v>1544</v>
      </c>
      <c r="F44" s="27" t="s">
        <v>1545</v>
      </c>
      <c r="G44" s="119">
        <v>0.1088</v>
      </c>
      <c r="H44" s="63">
        <v>13127.66</v>
      </c>
      <c r="I44" s="25" t="s">
        <v>639</v>
      </c>
      <c r="J44" s="25" t="s">
        <v>425</v>
      </c>
    </row>
    <row r="45" spans="2:254" s="22" customFormat="1" ht="54.75" customHeight="1">
      <c r="B45" s="17">
        <f t="shared" si="0"/>
        <v>36</v>
      </c>
      <c r="C45" s="17" t="s">
        <v>1887</v>
      </c>
      <c r="D45" s="19" t="s">
        <v>1455</v>
      </c>
      <c r="E45" s="19" t="s">
        <v>1456</v>
      </c>
      <c r="F45" s="19" t="s">
        <v>1457</v>
      </c>
      <c r="G45" s="119">
        <v>0.1403</v>
      </c>
      <c r="H45" s="63">
        <v>22088</v>
      </c>
      <c r="I45" s="25" t="s">
        <v>703</v>
      </c>
      <c r="J45" s="25" t="s">
        <v>425</v>
      </c>
      <c r="IT45" s="22">
        <f>SUM(A45:IS45)</f>
        <v>22124.1403</v>
      </c>
    </row>
    <row r="46" spans="2:11" s="22" customFormat="1" ht="54.75" customHeight="1">
      <c r="B46" s="17">
        <f t="shared" si="0"/>
        <v>37</v>
      </c>
      <c r="C46" s="17" t="s">
        <v>1888</v>
      </c>
      <c r="D46" s="19" t="s">
        <v>1389</v>
      </c>
      <c r="E46" s="19" t="s">
        <v>1147</v>
      </c>
      <c r="F46" s="19" t="s">
        <v>1140</v>
      </c>
      <c r="G46" s="119">
        <v>0.2</v>
      </c>
      <c r="H46" s="63">
        <v>8230</v>
      </c>
      <c r="I46" s="25" t="s">
        <v>702</v>
      </c>
      <c r="J46" s="25" t="s">
        <v>425</v>
      </c>
      <c r="K46" s="18"/>
    </row>
    <row r="47" spans="2:254" s="22" customFormat="1" ht="54.75" customHeight="1">
      <c r="B47" s="17">
        <f t="shared" si="0"/>
        <v>38</v>
      </c>
      <c r="C47" s="17" t="s">
        <v>2058</v>
      </c>
      <c r="D47" s="19" t="s">
        <v>2091</v>
      </c>
      <c r="E47" s="19" t="s">
        <v>1137</v>
      </c>
      <c r="F47" s="19" t="s">
        <v>220</v>
      </c>
      <c r="G47" s="119">
        <v>0.7657</v>
      </c>
      <c r="H47" s="63">
        <v>178896</v>
      </c>
      <c r="I47" s="25" t="s">
        <v>639</v>
      </c>
      <c r="J47" s="25" t="s">
        <v>425</v>
      </c>
      <c r="K47" s="18"/>
      <c r="IT47" s="22">
        <f>SUM(A47:IS47)</f>
        <v>178934.7657</v>
      </c>
    </row>
    <row r="48" spans="2:12" s="22" customFormat="1" ht="54.75" customHeight="1">
      <c r="B48" s="17">
        <f t="shared" si="0"/>
        <v>39</v>
      </c>
      <c r="C48" s="17" t="s">
        <v>878</v>
      </c>
      <c r="D48" s="19" t="s">
        <v>1384</v>
      </c>
      <c r="E48" s="19" t="s">
        <v>339</v>
      </c>
      <c r="F48" s="19" t="s">
        <v>220</v>
      </c>
      <c r="G48" s="119">
        <v>12.945</v>
      </c>
      <c r="H48" s="63"/>
      <c r="I48" s="18" t="s">
        <v>640</v>
      </c>
      <c r="J48" s="18" t="s">
        <v>229</v>
      </c>
      <c r="L48" s="23"/>
    </row>
    <row r="49" spans="2:12" s="22" customFormat="1" ht="54.75" customHeight="1">
      <c r="B49" s="17">
        <f t="shared" si="0"/>
        <v>40</v>
      </c>
      <c r="C49" s="17" t="s">
        <v>867</v>
      </c>
      <c r="D49" s="19" t="s">
        <v>1235</v>
      </c>
      <c r="E49" s="19" t="s">
        <v>103</v>
      </c>
      <c r="F49" s="28" t="s">
        <v>104</v>
      </c>
      <c r="G49" s="119">
        <v>0.24</v>
      </c>
      <c r="H49" s="63">
        <v>34936.61</v>
      </c>
      <c r="I49" s="18" t="s">
        <v>639</v>
      </c>
      <c r="J49" s="25" t="s">
        <v>425</v>
      </c>
      <c r="L49" s="23"/>
    </row>
    <row r="50" spans="2:12" s="22" customFormat="1" ht="54.75" customHeight="1">
      <c r="B50" s="17">
        <f t="shared" si="0"/>
        <v>41</v>
      </c>
      <c r="C50" s="17" t="s">
        <v>868</v>
      </c>
      <c r="D50" s="19" t="s">
        <v>768</v>
      </c>
      <c r="E50" s="19" t="s">
        <v>109</v>
      </c>
      <c r="F50" s="28" t="s">
        <v>515</v>
      </c>
      <c r="G50" s="119">
        <v>65.67</v>
      </c>
      <c r="H50" s="63"/>
      <c r="I50" s="18" t="s">
        <v>639</v>
      </c>
      <c r="J50" s="18" t="s">
        <v>227</v>
      </c>
      <c r="L50" s="23"/>
    </row>
    <row r="51" spans="2:254" s="22" customFormat="1" ht="54.75" customHeight="1">
      <c r="B51" s="17">
        <f t="shared" si="0"/>
        <v>42</v>
      </c>
      <c r="C51" s="17" t="s">
        <v>54</v>
      </c>
      <c r="D51" s="19" t="s">
        <v>127</v>
      </c>
      <c r="E51" s="19" t="s">
        <v>1011</v>
      </c>
      <c r="F51" s="19" t="s">
        <v>729</v>
      </c>
      <c r="G51" s="119">
        <v>116.2497</v>
      </c>
      <c r="H51" s="63"/>
      <c r="I51" s="21" t="s">
        <v>815</v>
      </c>
      <c r="J51" s="25" t="s">
        <v>424</v>
      </c>
      <c r="L51" s="23"/>
      <c r="IG51" s="31"/>
      <c r="IH51" s="31"/>
      <c r="II51" s="31"/>
      <c r="IJ51" s="31"/>
      <c r="IK51" s="31"/>
      <c r="IL51" s="31"/>
      <c r="IM51" s="31"/>
      <c r="IN51" s="31"/>
      <c r="IO51" s="31"/>
      <c r="IP51" s="31"/>
      <c r="IQ51" s="31"/>
      <c r="IR51" s="31"/>
      <c r="IS51" s="31"/>
      <c r="IT51" s="31"/>
    </row>
    <row r="52" spans="2:12" s="22" customFormat="1" ht="54.75" customHeight="1">
      <c r="B52" s="17">
        <f t="shared" si="0"/>
        <v>43</v>
      </c>
      <c r="C52" s="17" t="s">
        <v>565</v>
      </c>
      <c r="D52" s="32" t="s">
        <v>802</v>
      </c>
      <c r="E52" s="19" t="s">
        <v>803</v>
      </c>
      <c r="F52" s="19" t="s">
        <v>804</v>
      </c>
      <c r="G52" s="121">
        <v>13.9012</v>
      </c>
      <c r="H52" s="69"/>
      <c r="I52" s="18" t="s">
        <v>119</v>
      </c>
      <c r="J52" s="18" t="s">
        <v>736</v>
      </c>
      <c r="L52" s="23"/>
    </row>
    <row r="53" spans="2:12" s="22" customFormat="1" ht="54.75" customHeight="1">
      <c r="B53" s="17">
        <f t="shared" si="0"/>
        <v>44</v>
      </c>
      <c r="C53" s="17" t="s">
        <v>1031</v>
      </c>
      <c r="D53" s="19" t="s">
        <v>887</v>
      </c>
      <c r="E53" s="19" t="s">
        <v>267</v>
      </c>
      <c r="F53" s="19" t="s">
        <v>463</v>
      </c>
      <c r="G53" s="119">
        <v>27.2109</v>
      </c>
      <c r="H53" s="63"/>
      <c r="I53" s="18" t="s">
        <v>641</v>
      </c>
      <c r="J53" s="18" t="s">
        <v>227</v>
      </c>
      <c r="L53" s="23"/>
    </row>
    <row r="54" spans="2:12" s="22" customFormat="1" ht="54.75" customHeight="1">
      <c r="B54" s="17">
        <f t="shared" si="0"/>
        <v>45</v>
      </c>
      <c r="C54" s="24" t="s">
        <v>1088</v>
      </c>
      <c r="D54" s="19" t="s">
        <v>1005</v>
      </c>
      <c r="E54" s="19" t="s">
        <v>210</v>
      </c>
      <c r="F54" s="19" t="s">
        <v>209</v>
      </c>
      <c r="G54" s="119">
        <v>6.95</v>
      </c>
      <c r="H54" s="63"/>
      <c r="I54" s="18" t="s">
        <v>639</v>
      </c>
      <c r="J54" s="18" t="s">
        <v>227</v>
      </c>
      <c r="L54" s="23"/>
    </row>
    <row r="55" spans="2:12" s="22" customFormat="1" ht="54.75" customHeight="1">
      <c r="B55" s="17">
        <f t="shared" si="0"/>
        <v>46</v>
      </c>
      <c r="C55" s="17" t="s">
        <v>965</v>
      </c>
      <c r="D55" s="19" t="s">
        <v>1236</v>
      </c>
      <c r="E55" s="19" t="s">
        <v>782</v>
      </c>
      <c r="F55" s="19" t="s">
        <v>781</v>
      </c>
      <c r="G55" s="119">
        <v>0.247</v>
      </c>
      <c r="H55" s="63">
        <v>12696</v>
      </c>
      <c r="I55" s="18" t="s">
        <v>703</v>
      </c>
      <c r="J55" s="18" t="s">
        <v>425</v>
      </c>
      <c r="L55" s="23"/>
    </row>
    <row r="56" spans="2:10" s="22" customFormat="1" ht="54.75" customHeight="1">
      <c r="B56" s="17">
        <f t="shared" si="0"/>
        <v>47</v>
      </c>
      <c r="C56" s="17" t="s">
        <v>1889</v>
      </c>
      <c r="D56" s="27" t="s">
        <v>1428</v>
      </c>
      <c r="E56" s="19" t="s">
        <v>1024</v>
      </c>
      <c r="F56" s="19" t="s">
        <v>1023</v>
      </c>
      <c r="G56" s="119">
        <v>0.2655</v>
      </c>
      <c r="H56" s="63">
        <v>54549</v>
      </c>
      <c r="I56" s="25" t="s">
        <v>639</v>
      </c>
      <c r="J56" s="25" t="s">
        <v>425</v>
      </c>
    </row>
    <row r="57" spans="2:240" s="22" customFormat="1" ht="54.75" customHeight="1">
      <c r="B57" s="17">
        <f t="shared" si="0"/>
        <v>48</v>
      </c>
      <c r="C57" s="18" t="s">
        <v>61</v>
      </c>
      <c r="D57" s="19" t="s">
        <v>650</v>
      </c>
      <c r="E57" s="19" t="s">
        <v>249</v>
      </c>
      <c r="F57" s="19" t="s">
        <v>248</v>
      </c>
      <c r="G57" s="119">
        <v>1.9167</v>
      </c>
      <c r="H57" s="63"/>
      <c r="I57" s="21" t="s">
        <v>703</v>
      </c>
      <c r="J57" s="21" t="s">
        <v>229</v>
      </c>
      <c r="L57" s="23"/>
      <c r="HE57" s="31"/>
      <c r="HF57" s="31"/>
      <c r="HG57" s="31"/>
      <c r="HH57" s="31"/>
      <c r="HI57" s="31"/>
      <c r="HJ57" s="31"/>
      <c r="HK57" s="31"/>
      <c r="HL57" s="31"/>
      <c r="HM57" s="31"/>
      <c r="HN57" s="31"/>
      <c r="HO57" s="31"/>
      <c r="HP57" s="31"/>
      <c r="HQ57" s="31"/>
      <c r="HR57" s="31"/>
      <c r="HS57" s="31"/>
      <c r="HT57" s="31"/>
      <c r="HU57" s="31"/>
      <c r="HV57" s="31"/>
      <c r="HW57" s="31"/>
      <c r="HX57" s="31"/>
      <c r="HY57" s="31"/>
      <c r="HZ57" s="31"/>
      <c r="IA57" s="31"/>
      <c r="IB57" s="31"/>
      <c r="IC57" s="31"/>
      <c r="ID57" s="31"/>
      <c r="IE57" s="31"/>
      <c r="IF57" s="31"/>
    </row>
    <row r="58" spans="2:240" s="22" customFormat="1" ht="54.75" customHeight="1">
      <c r="B58" s="17">
        <f t="shared" si="0"/>
        <v>49</v>
      </c>
      <c r="C58" s="18" t="s">
        <v>62</v>
      </c>
      <c r="D58" s="19" t="s">
        <v>1237</v>
      </c>
      <c r="E58" s="19" t="s">
        <v>467</v>
      </c>
      <c r="F58" s="19" t="s">
        <v>466</v>
      </c>
      <c r="G58" s="119">
        <v>0.762407</v>
      </c>
      <c r="H58" s="63">
        <v>9444</v>
      </c>
      <c r="I58" s="18" t="s">
        <v>639</v>
      </c>
      <c r="J58" s="18" t="s">
        <v>425</v>
      </c>
      <c r="L58" s="23"/>
      <c r="HE58" s="31"/>
      <c r="HF58" s="31"/>
      <c r="HG58" s="31"/>
      <c r="HH58" s="31"/>
      <c r="HI58" s="31"/>
      <c r="HJ58" s="31"/>
      <c r="HK58" s="31"/>
      <c r="HL58" s="31"/>
      <c r="HM58" s="31"/>
      <c r="HN58" s="31"/>
      <c r="HO58" s="31"/>
      <c r="HP58" s="31"/>
      <c r="HQ58" s="31"/>
      <c r="HR58" s="31"/>
      <c r="HS58" s="31"/>
      <c r="HT58" s="31"/>
      <c r="HU58" s="31"/>
      <c r="HV58" s="31"/>
      <c r="HW58" s="31"/>
      <c r="HX58" s="31"/>
      <c r="HY58" s="31"/>
      <c r="HZ58" s="31"/>
      <c r="IA58" s="31"/>
      <c r="IB58" s="31"/>
      <c r="IC58" s="31"/>
      <c r="ID58" s="31"/>
      <c r="IE58" s="31"/>
      <c r="IF58" s="31"/>
    </row>
    <row r="59" spans="1:254" s="31" customFormat="1" ht="54.75" customHeight="1">
      <c r="A59" s="22"/>
      <c r="B59" s="17">
        <f t="shared" si="0"/>
        <v>50</v>
      </c>
      <c r="C59" s="17" t="s">
        <v>55</v>
      </c>
      <c r="D59" s="19" t="s">
        <v>751</v>
      </c>
      <c r="E59" s="19" t="s">
        <v>752</v>
      </c>
      <c r="F59" s="19" t="s">
        <v>753</v>
      </c>
      <c r="G59" s="119">
        <v>79.21</v>
      </c>
      <c r="H59" s="63"/>
      <c r="I59" s="21" t="s">
        <v>640</v>
      </c>
      <c r="J59" s="21" t="s">
        <v>227</v>
      </c>
      <c r="K59" s="22"/>
      <c r="L59" s="23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  <c r="IT59" s="22"/>
    </row>
    <row r="60" spans="2:12" s="22" customFormat="1" ht="54.75" customHeight="1">
      <c r="B60" s="17">
        <f t="shared" si="0"/>
        <v>51</v>
      </c>
      <c r="C60" s="18" t="s">
        <v>60</v>
      </c>
      <c r="D60" s="19" t="s">
        <v>1238</v>
      </c>
      <c r="E60" s="19" t="s">
        <v>135</v>
      </c>
      <c r="F60" s="19" t="s">
        <v>749</v>
      </c>
      <c r="G60" s="119">
        <v>0.35</v>
      </c>
      <c r="H60" s="63">
        <v>59375.76</v>
      </c>
      <c r="I60" s="21" t="s">
        <v>639</v>
      </c>
      <c r="J60" s="21" t="s">
        <v>425</v>
      </c>
      <c r="L60" s="23"/>
    </row>
    <row r="61" spans="2:10" s="22" customFormat="1" ht="54.75" customHeight="1">
      <c r="B61" s="17">
        <f t="shared" si="0"/>
        <v>52</v>
      </c>
      <c r="C61" s="17" t="s">
        <v>1890</v>
      </c>
      <c r="D61" s="19" t="s">
        <v>1202</v>
      </c>
      <c r="E61" s="19" t="s">
        <v>1052</v>
      </c>
      <c r="F61" s="19" t="s">
        <v>236</v>
      </c>
      <c r="G61" s="119">
        <v>4.14232</v>
      </c>
      <c r="H61" s="63"/>
      <c r="I61" s="25" t="s">
        <v>639</v>
      </c>
      <c r="J61" s="25" t="s">
        <v>229</v>
      </c>
    </row>
    <row r="62" spans="2:253" s="22" customFormat="1" ht="54.75" customHeight="1">
      <c r="B62" s="17">
        <f t="shared" si="0"/>
        <v>53</v>
      </c>
      <c r="C62" s="17" t="s">
        <v>1891</v>
      </c>
      <c r="D62" s="19" t="s">
        <v>1200</v>
      </c>
      <c r="E62" s="19" t="s">
        <v>1475</v>
      </c>
      <c r="F62" s="19" t="s">
        <v>1201</v>
      </c>
      <c r="G62" s="119">
        <v>5</v>
      </c>
      <c r="H62" s="63"/>
      <c r="I62" s="25" t="s">
        <v>641</v>
      </c>
      <c r="J62" s="25" t="s">
        <v>736</v>
      </c>
      <c r="IS62" s="22">
        <f>SUM(A62:IR62)</f>
        <v>58</v>
      </c>
    </row>
    <row r="63" spans="2:12" s="22" customFormat="1" ht="54.75" customHeight="1">
      <c r="B63" s="17">
        <f t="shared" si="0"/>
        <v>54</v>
      </c>
      <c r="C63" s="17" t="s">
        <v>1076</v>
      </c>
      <c r="D63" s="19" t="s">
        <v>1239</v>
      </c>
      <c r="E63" s="19" t="s">
        <v>909</v>
      </c>
      <c r="F63" s="19" t="s">
        <v>908</v>
      </c>
      <c r="G63" s="119">
        <v>0.1857</v>
      </c>
      <c r="H63" s="63">
        <v>18000</v>
      </c>
      <c r="I63" s="25" t="s">
        <v>639</v>
      </c>
      <c r="J63" s="25" t="s">
        <v>425</v>
      </c>
      <c r="L63" s="23"/>
    </row>
    <row r="64" spans="2:10" s="22" customFormat="1" ht="54.75" customHeight="1">
      <c r="B64" s="17">
        <f t="shared" si="0"/>
        <v>55</v>
      </c>
      <c r="C64" s="17" t="s">
        <v>1181</v>
      </c>
      <c r="D64" s="19" t="s">
        <v>295</v>
      </c>
      <c r="E64" s="19" t="s">
        <v>296</v>
      </c>
      <c r="F64" s="19" t="s">
        <v>420</v>
      </c>
      <c r="G64" s="121">
        <v>46.17</v>
      </c>
      <c r="H64" s="69"/>
      <c r="I64" s="25" t="s">
        <v>119</v>
      </c>
      <c r="J64" s="21" t="s">
        <v>736</v>
      </c>
    </row>
    <row r="65" spans="2:12" s="22" customFormat="1" ht="54.75" customHeight="1">
      <c r="B65" s="17">
        <f t="shared" si="0"/>
        <v>56</v>
      </c>
      <c r="C65" s="18" t="s">
        <v>63</v>
      </c>
      <c r="D65" s="19" t="s">
        <v>1240</v>
      </c>
      <c r="E65" s="28" t="s">
        <v>145</v>
      </c>
      <c r="F65" s="19" t="s">
        <v>144</v>
      </c>
      <c r="G65" s="119">
        <v>0.217714</v>
      </c>
      <c r="H65" s="63">
        <v>73367</v>
      </c>
      <c r="I65" s="18" t="s">
        <v>639</v>
      </c>
      <c r="J65" s="21" t="s">
        <v>425</v>
      </c>
      <c r="L65" s="23"/>
    </row>
    <row r="66" spans="1:254" s="22" customFormat="1" ht="54.75" customHeight="1">
      <c r="A66" s="71"/>
      <c r="B66" s="17">
        <f t="shared" si="0"/>
        <v>57</v>
      </c>
      <c r="C66" s="17"/>
      <c r="D66" s="19" t="s">
        <v>2093</v>
      </c>
      <c r="E66" s="19" t="s">
        <v>2094</v>
      </c>
      <c r="F66" s="19" t="s">
        <v>2095</v>
      </c>
      <c r="G66" s="119">
        <v>5859</v>
      </c>
      <c r="H66" s="63">
        <v>9500.8</v>
      </c>
      <c r="I66" s="25" t="s">
        <v>702</v>
      </c>
      <c r="J66" s="25" t="s">
        <v>425</v>
      </c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1"/>
      <c r="CA66" s="71"/>
      <c r="CB66" s="71"/>
      <c r="CC66" s="71"/>
      <c r="CD66" s="71"/>
      <c r="CE66" s="71"/>
      <c r="CF66" s="71"/>
      <c r="CG66" s="71"/>
      <c r="CH66" s="71"/>
      <c r="CI66" s="71"/>
      <c r="CJ66" s="71"/>
      <c r="CK66" s="71"/>
      <c r="CL66" s="71"/>
      <c r="CM66" s="71"/>
      <c r="CN66" s="71"/>
      <c r="CO66" s="71"/>
      <c r="CP66" s="71"/>
      <c r="CQ66" s="71"/>
      <c r="CR66" s="71"/>
      <c r="CS66" s="71"/>
      <c r="CT66" s="71"/>
      <c r="CU66" s="71"/>
      <c r="CV66" s="71"/>
      <c r="CW66" s="71"/>
      <c r="CX66" s="71"/>
      <c r="CY66" s="71"/>
      <c r="CZ66" s="71"/>
      <c r="DA66" s="71"/>
      <c r="DB66" s="71"/>
      <c r="DC66" s="71"/>
      <c r="DD66" s="71"/>
      <c r="DE66" s="71"/>
      <c r="DF66" s="71"/>
      <c r="DG66" s="71"/>
      <c r="DH66" s="71"/>
      <c r="DI66" s="71"/>
      <c r="DJ66" s="71"/>
      <c r="DK66" s="71"/>
      <c r="DL66" s="71"/>
      <c r="DM66" s="71"/>
      <c r="DN66" s="71"/>
      <c r="DO66" s="71"/>
      <c r="DP66" s="71"/>
      <c r="DQ66" s="71"/>
      <c r="DR66" s="71"/>
      <c r="DS66" s="71"/>
      <c r="DT66" s="71"/>
      <c r="DU66" s="71"/>
      <c r="DV66" s="71"/>
      <c r="DW66" s="71"/>
      <c r="DX66" s="71"/>
      <c r="DY66" s="71"/>
      <c r="DZ66" s="71"/>
      <c r="EA66" s="71"/>
      <c r="EB66" s="71"/>
      <c r="EC66" s="71"/>
      <c r="ED66" s="71"/>
      <c r="EE66" s="71"/>
      <c r="EF66" s="71"/>
      <c r="EG66" s="71"/>
      <c r="EH66" s="71"/>
      <c r="EI66" s="71"/>
      <c r="EJ66" s="71"/>
      <c r="EK66" s="71"/>
      <c r="EL66" s="71"/>
      <c r="EM66" s="71"/>
      <c r="EN66" s="71"/>
      <c r="EO66" s="71"/>
      <c r="EP66" s="71"/>
      <c r="EQ66" s="71"/>
      <c r="ER66" s="71"/>
      <c r="ES66" s="71"/>
      <c r="ET66" s="71"/>
      <c r="EU66" s="71"/>
      <c r="EV66" s="71"/>
      <c r="EW66" s="71"/>
      <c r="EX66" s="71"/>
      <c r="EY66" s="71"/>
      <c r="EZ66" s="71"/>
      <c r="FA66" s="71"/>
      <c r="FB66" s="71"/>
      <c r="FC66" s="71"/>
      <c r="FD66" s="71"/>
      <c r="FE66" s="71"/>
      <c r="FF66" s="71"/>
      <c r="FG66" s="71"/>
      <c r="FH66" s="71"/>
      <c r="FI66" s="71"/>
      <c r="FJ66" s="71"/>
      <c r="FK66" s="71"/>
      <c r="FL66" s="71"/>
      <c r="FM66" s="71"/>
      <c r="FN66" s="71"/>
      <c r="FO66" s="71"/>
      <c r="FP66" s="71"/>
      <c r="FQ66" s="71"/>
      <c r="FR66" s="71"/>
      <c r="FS66" s="71"/>
      <c r="FT66" s="71"/>
      <c r="FU66" s="71"/>
      <c r="FV66" s="71"/>
      <c r="FW66" s="71"/>
      <c r="FX66" s="71"/>
      <c r="FY66" s="71"/>
      <c r="FZ66" s="71"/>
      <c r="GA66" s="71"/>
      <c r="GB66" s="71"/>
      <c r="GC66" s="71"/>
      <c r="GD66" s="71"/>
      <c r="GE66" s="71"/>
      <c r="GF66" s="71"/>
      <c r="GG66" s="71"/>
      <c r="GH66" s="71"/>
      <c r="GI66" s="71"/>
      <c r="GJ66" s="71"/>
      <c r="GK66" s="71"/>
      <c r="GL66" s="71"/>
      <c r="GM66" s="71"/>
      <c r="GN66" s="71"/>
      <c r="GO66" s="71"/>
      <c r="GP66" s="71"/>
      <c r="GQ66" s="71"/>
      <c r="GR66" s="71"/>
      <c r="GS66" s="71"/>
      <c r="GT66" s="71"/>
      <c r="GU66" s="71"/>
      <c r="GV66" s="71"/>
      <c r="GW66" s="71"/>
      <c r="GX66" s="71"/>
      <c r="GY66" s="71"/>
      <c r="GZ66" s="71"/>
      <c r="HA66" s="71"/>
      <c r="HB66" s="71"/>
      <c r="HC66" s="71"/>
      <c r="HD66" s="71"/>
      <c r="HE66" s="71"/>
      <c r="HF66" s="71"/>
      <c r="HG66" s="71"/>
      <c r="HH66" s="71"/>
      <c r="HI66" s="71"/>
      <c r="HJ66" s="71"/>
      <c r="HK66" s="71"/>
      <c r="HL66" s="71"/>
      <c r="HM66" s="71"/>
      <c r="HN66" s="71"/>
      <c r="HO66" s="71"/>
      <c r="HP66" s="71"/>
      <c r="HQ66" s="71"/>
      <c r="HR66" s="71"/>
      <c r="HS66" s="71"/>
      <c r="HT66" s="71"/>
      <c r="HU66" s="71"/>
      <c r="HV66" s="71"/>
      <c r="HW66" s="71"/>
      <c r="HX66" s="71"/>
      <c r="HY66" s="71"/>
      <c r="HZ66" s="71"/>
      <c r="IA66" s="71"/>
      <c r="IB66" s="71"/>
      <c r="IC66" s="71"/>
      <c r="ID66" s="71"/>
      <c r="IE66" s="71"/>
      <c r="IF66" s="71"/>
      <c r="IG66" s="71"/>
      <c r="IH66" s="71"/>
      <c r="II66" s="71"/>
      <c r="IJ66" s="71"/>
      <c r="IK66" s="71"/>
      <c r="IL66" s="71"/>
      <c r="IM66" s="71"/>
      <c r="IN66" s="71"/>
      <c r="IO66" s="71"/>
      <c r="IP66" s="71"/>
      <c r="IQ66" s="71"/>
      <c r="IR66" s="71"/>
      <c r="IS66" s="71"/>
      <c r="IT66" s="71"/>
    </row>
    <row r="67" spans="1:12" s="22" customFormat="1" ht="54.75" customHeight="1">
      <c r="A67" s="31"/>
      <c r="B67" s="17">
        <f t="shared" si="0"/>
        <v>58</v>
      </c>
      <c r="C67" s="18" t="s">
        <v>65</v>
      </c>
      <c r="D67" s="19" t="s">
        <v>730</v>
      </c>
      <c r="E67" s="19" t="s">
        <v>434</v>
      </c>
      <c r="F67" s="19" t="s">
        <v>731</v>
      </c>
      <c r="G67" s="119">
        <v>65.6349</v>
      </c>
      <c r="H67" s="63"/>
      <c r="I67" s="21" t="s">
        <v>641</v>
      </c>
      <c r="J67" s="25" t="s">
        <v>424</v>
      </c>
      <c r="L67" s="23"/>
    </row>
    <row r="68" spans="2:254" s="22" customFormat="1" ht="54.75" customHeight="1">
      <c r="B68" s="17">
        <f t="shared" si="0"/>
        <v>59</v>
      </c>
      <c r="C68" s="18" t="s">
        <v>66</v>
      </c>
      <c r="D68" s="30" t="s">
        <v>651</v>
      </c>
      <c r="E68" s="19" t="s">
        <v>196</v>
      </c>
      <c r="F68" s="19" t="s">
        <v>0</v>
      </c>
      <c r="G68" s="119">
        <v>5</v>
      </c>
      <c r="H68" s="63"/>
      <c r="I68" s="18" t="s">
        <v>704</v>
      </c>
      <c r="J68" s="18" t="s">
        <v>229</v>
      </c>
      <c r="L68" s="23"/>
      <c r="IT68" s="31"/>
    </row>
    <row r="69" spans="2:12" s="22" customFormat="1" ht="54.75" customHeight="1">
      <c r="B69" s="17">
        <f t="shared" si="0"/>
        <v>60</v>
      </c>
      <c r="C69" s="17" t="s">
        <v>1126</v>
      </c>
      <c r="D69" s="19" t="s">
        <v>916</v>
      </c>
      <c r="E69" s="19" t="s">
        <v>915</v>
      </c>
      <c r="F69" s="19" t="s">
        <v>914</v>
      </c>
      <c r="G69" s="119">
        <v>15.1859</v>
      </c>
      <c r="H69" s="63"/>
      <c r="I69" s="25" t="s">
        <v>641</v>
      </c>
      <c r="J69" s="25" t="s">
        <v>736</v>
      </c>
      <c r="L69" s="23"/>
    </row>
    <row r="70" spans="2:10" s="22" customFormat="1" ht="54.75" customHeight="1">
      <c r="B70" s="17">
        <f t="shared" si="0"/>
        <v>61</v>
      </c>
      <c r="C70" s="17" t="s">
        <v>1892</v>
      </c>
      <c r="D70" s="19" t="s">
        <v>1486</v>
      </c>
      <c r="E70" s="19" t="s">
        <v>814</v>
      </c>
      <c r="F70" s="19" t="s">
        <v>1489</v>
      </c>
      <c r="G70" s="121">
        <v>0.2684</v>
      </c>
      <c r="H70" s="69">
        <v>37824.4</v>
      </c>
      <c r="I70" s="25" t="s">
        <v>639</v>
      </c>
      <c r="J70" s="25" t="s">
        <v>425</v>
      </c>
    </row>
    <row r="71" spans="2:240" s="22" customFormat="1" ht="54.75" customHeight="1">
      <c r="B71" s="17">
        <f t="shared" si="0"/>
        <v>62</v>
      </c>
      <c r="C71" s="18" t="s">
        <v>67</v>
      </c>
      <c r="D71" s="19" t="s">
        <v>732</v>
      </c>
      <c r="E71" s="19" t="s">
        <v>140</v>
      </c>
      <c r="F71" s="36" t="s">
        <v>117</v>
      </c>
      <c r="G71" s="119">
        <f>99.4047+3.2937</f>
        <v>102.6984</v>
      </c>
      <c r="H71" s="63"/>
      <c r="I71" s="21" t="s">
        <v>641</v>
      </c>
      <c r="J71" s="25" t="s">
        <v>424</v>
      </c>
      <c r="L71" s="23"/>
      <c r="HE71" s="31"/>
      <c r="HF71" s="31"/>
      <c r="HG71" s="31"/>
      <c r="HH71" s="31"/>
      <c r="HI71" s="31"/>
      <c r="HJ71" s="31"/>
      <c r="HK71" s="31"/>
      <c r="HL71" s="31"/>
      <c r="HM71" s="31"/>
      <c r="HN71" s="31"/>
      <c r="HO71" s="31"/>
      <c r="HP71" s="31"/>
      <c r="HQ71" s="31"/>
      <c r="HR71" s="31"/>
      <c r="HS71" s="31"/>
      <c r="HT71" s="31"/>
      <c r="HU71" s="31"/>
      <c r="HV71" s="31"/>
      <c r="HW71" s="31"/>
      <c r="HX71" s="31"/>
      <c r="HY71" s="31"/>
      <c r="HZ71" s="31"/>
      <c r="IA71" s="31"/>
      <c r="IB71" s="31"/>
      <c r="IC71" s="31"/>
      <c r="ID71" s="31"/>
      <c r="IE71" s="31"/>
      <c r="IF71" s="31"/>
    </row>
    <row r="72" spans="2:12" s="22" customFormat="1" ht="54.75" customHeight="1">
      <c r="B72" s="17">
        <f t="shared" si="0"/>
        <v>63</v>
      </c>
      <c r="C72" s="18" t="s">
        <v>68</v>
      </c>
      <c r="D72" s="19" t="s">
        <v>118</v>
      </c>
      <c r="E72" s="19" t="s">
        <v>19</v>
      </c>
      <c r="F72" s="19" t="s">
        <v>785</v>
      </c>
      <c r="G72" s="119">
        <v>143.0252</v>
      </c>
      <c r="H72" s="63"/>
      <c r="I72" s="21" t="s">
        <v>641</v>
      </c>
      <c r="J72" s="25" t="s">
        <v>424</v>
      </c>
      <c r="L72" s="23"/>
    </row>
    <row r="73" spans="2:254" s="22" customFormat="1" ht="54.75" customHeight="1">
      <c r="B73" s="17">
        <f t="shared" si="0"/>
        <v>64</v>
      </c>
      <c r="C73" s="17" t="s">
        <v>566</v>
      </c>
      <c r="D73" s="19" t="s">
        <v>659</v>
      </c>
      <c r="E73" s="19" t="s">
        <v>140</v>
      </c>
      <c r="F73" s="36" t="s">
        <v>117</v>
      </c>
      <c r="G73" s="119">
        <v>40</v>
      </c>
      <c r="H73" s="63"/>
      <c r="I73" s="18" t="s">
        <v>641</v>
      </c>
      <c r="J73" s="25" t="s">
        <v>424</v>
      </c>
      <c r="L73" s="23"/>
      <c r="IG73" s="31"/>
      <c r="IH73" s="31"/>
      <c r="II73" s="31"/>
      <c r="IJ73" s="31"/>
      <c r="IK73" s="31"/>
      <c r="IL73" s="31"/>
      <c r="IM73" s="31"/>
      <c r="IN73" s="31"/>
      <c r="IO73" s="31"/>
      <c r="IP73" s="31"/>
      <c r="IQ73" s="31"/>
      <c r="IR73" s="31"/>
      <c r="IS73" s="31"/>
      <c r="IT73" s="31"/>
    </row>
    <row r="74" spans="2:12" s="22" customFormat="1" ht="54.75" customHeight="1">
      <c r="B74" s="17">
        <f t="shared" si="0"/>
        <v>65</v>
      </c>
      <c r="C74" s="17" t="s">
        <v>1032</v>
      </c>
      <c r="D74" s="19" t="s">
        <v>949</v>
      </c>
      <c r="E74" s="19" t="s">
        <v>948</v>
      </c>
      <c r="F74" s="19" t="s">
        <v>947</v>
      </c>
      <c r="G74" s="119">
        <v>7.5992</v>
      </c>
      <c r="H74" s="63"/>
      <c r="I74" s="18" t="s">
        <v>703</v>
      </c>
      <c r="J74" s="18" t="s">
        <v>736</v>
      </c>
      <c r="L74" s="23"/>
    </row>
    <row r="75" spans="1:254" s="31" customFormat="1" ht="54.75" customHeight="1">
      <c r="A75" s="22"/>
      <c r="B75" s="17">
        <f t="shared" si="0"/>
        <v>66</v>
      </c>
      <c r="C75" s="17" t="s">
        <v>1078</v>
      </c>
      <c r="D75" s="28" t="s">
        <v>1104</v>
      </c>
      <c r="E75" s="19" t="s">
        <v>421</v>
      </c>
      <c r="F75" s="19" t="s">
        <v>1090</v>
      </c>
      <c r="G75" s="119">
        <v>54.4358</v>
      </c>
      <c r="H75" s="63"/>
      <c r="I75" s="25" t="s">
        <v>641</v>
      </c>
      <c r="J75" s="25" t="s">
        <v>736</v>
      </c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22"/>
      <c r="HB75" s="22"/>
      <c r="HC75" s="22"/>
      <c r="HD75" s="22"/>
      <c r="HE75" s="22"/>
      <c r="HF75" s="22"/>
      <c r="HG75" s="22"/>
      <c r="HH75" s="22"/>
      <c r="HI75" s="22"/>
      <c r="HJ75" s="22"/>
      <c r="HK75" s="22"/>
      <c r="HL75" s="22"/>
      <c r="HM75" s="22"/>
      <c r="HN75" s="22"/>
      <c r="HO75" s="22"/>
      <c r="HP75" s="22"/>
      <c r="HQ75" s="22"/>
      <c r="HR75" s="22"/>
      <c r="HS75" s="22"/>
      <c r="HT75" s="22"/>
      <c r="HU75" s="22"/>
      <c r="HV75" s="22"/>
      <c r="HW75" s="22"/>
      <c r="HX75" s="22"/>
      <c r="HY75" s="22"/>
      <c r="HZ75" s="22"/>
      <c r="IA75" s="22"/>
      <c r="IB75" s="22"/>
      <c r="IC75" s="22"/>
      <c r="ID75" s="22"/>
      <c r="IE75" s="22"/>
      <c r="IF75" s="22"/>
      <c r="IG75" s="22"/>
      <c r="IH75" s="22"/>
      <c r="II75" s="22"/>
      <c r="IJ75" s="22"/>
      <c r="IK75" s="22"/>
      <c r="IL75" s="22"/>
      <c r="IM75" s="22"/>
      <c r="IN75" s="22"/>
      <c r="IO75" s="22"/>
      <c r="IP75" s="22"/>
      <c r="IQ75" s="22"/>
      <c r="IR75" s="22"/>
      <c r="IS75" s="22"/>
      <c r="IT75" s="22"/>
    </row>
    <row r="76" spans="2:12" s="22" customFormat="1" ht="54.75" customHeight="1">
      <c r="B76" s="17">
        <f aca="true" t="shared" si="1" ref="B76:B139">B75+1</f>
        <v>67</v>
      </c>
      <c r="C76" s="18" t="s">
        <v>69</v>
      </c>
      <c r="D76" s="19" t="s">
        <v>168</v>
      </c>
      <c r="E76" s="19" t="s">
        <v>1</v>
      </c>
      <c r="F76" s="19" t="s">
        <v>729</v>
      </c>
      <c r="G76" s="119">
        <v>280.6725</v>
      </c>
      <c r="H76" s="63"/>
      <c r="I76" s="21" t="s">
        <v>641</v>
      </c>
      <c r="J76" s="25" t="s">
        <v>424</v>
      </c>
      <c r="L76" s="23"/>
    </row>
    <row r="77" spans="2:12" s="22" customFormat="1" ht="54.75" customHeight="1">
      <c r="B77" s="17">
        <f t="shared" si="1"/>
        <v>68</v>
      </c>
      <c r="C77" s="17" t="s">
        <v>211</v>
      </c>
      <c r="D77" s="19" t="s">
        <v>112</v>
      </c>
      <c r="E77" s="19" t="s">
        <v>395</v>
      </c>
      <c r="F77" s="19" t="s">
        <v>233</v>
      </c>
      <c r="G77" s="119">
        <v>76.5347</v>
      </c>
      <c r="H77" s="63"/>
      <c r="I77" s="21" t="s">
        <v>641</v>
      </c>
      <c r="J77" s="18" t="s">
        <v>424</v>
      </c>
      <c r="L77" s="23"/>
    </row>
    <row r="78" spans="2:253" s="22" customFormat="1" ht="54.75" customHeight="1">
      <c r="B78" s="17">
        <f t="shared" si="1"/>
        <v>69</v>
      </c>
      <c r="C78" s="17" t="s">
        <v>1893</v>
      </c>
      <c r="D78" s="19" t="s">
        <v>1433</v>
      </c>
      <c r="E78" s="19" t="s">
        <v>1440</v>
      </c>
      <c r="F78" s="19" t="s">
        <v>1439</v>
      </c>
      <c r="G78" s="119">
        <v>109.8606</v>
      </c>
      <c r="H78" s="63" t="s">
        <v>1438</v>
      </c>
      <c r="I78" s="25" t="s">
        <v>641</v>
      </c>
      <c r="J78" s="25" t="s">
        <v>424</v>
      </c>
      <c r="IS78" s="22">
        <f>SUM(A78:IR78)</f>
        <v>178.8606</v>
      </c>
    </row>
    <row r="79" spans="1:253" s="31" customFormat="1" ht="54.75" customHeight="1">
      <c r="A79" s="22"/>
      <c r="B79" s="17">
        <f t="shared" si="1"/>
        <v>70</v>
      </c>
      <c r="C79" s="17" t="s">
        <v>879</v>
      </c>
      <c r="D79" s="19" t="s">
        <v>398</v>
      </c>
      <c r="E79" s="19" t="s">
        <v>400</v>
      </c>
      <c r="F79" s="19" t="s">
        <v>399</v>
      </c>
      <c r="G79" s="119">
        <v>50</v>
      </c>
      <c r="H79" s="63"/>
      <c r="I79" s="25" t="s">
        <v>703</v>
      </c>
      <c r="J79" s="18" t="s">
        <v>229</v>
      </c>
      <c r="K79" s="22"/>
      <c r="L79" s="23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  <c r="GO79" s="22"/>
      <c r="GP79" s="22"/>
      <c r="GQ79" s="22"/>
      <c r="GR79" s="22"/>
      <c r="GS79" s="22"/>
      <c r="GT79" s="22"/>
      <c r="GU79" s="22"/>
      <c r="GV79" s="22"/>
      <c r="GW79" s="22"/>
      <c r="GX79" s="22"/>
      <c r="GY79" s="22"/>
      <c r="GZ79" s="22"/>
      <c r="HA79" s="22"/>
      <c r="HB79" s="22"/>
      <c r="HC79" s="22"/>
      <c r="HD79" s="22"/>
      <c r="HE79" s="22"/>
      <c r="HF79" s="22"/>
      <c r="HG79" s="22"/>
      <c r="HH79" s="22"/>
      <c r="HI79" s="22"/>
      <c r="HJ79" s="22"/>
      <c r="HK79" s="22"/>
      <c r="HL79" s="22"/>
      <c r="HM79" s="22"/>
      <c r="HN79" s="22"/>
      <c r="HO79" s="22"/>
      <c r="HP79" s="22"/>
      <c r="HQ79" s="22"/>
      <c r="HR79" s="22"/>
      <c r="HS79" s="22"/>
      <c r="HT79" s="22"/>
      <c r="HU79" s="22"/>
      <c r="HV79" s="22"/>
      <c r="HW79" s="22"/>
      <c r="HX79" s="22"/>
      <c r="HY79" s="22"/>
      <c r="HZ79" s="22"/>
      <c r="IA79" s="22"/>
      <c r="IB79" s="22"/>
      <c r="IC79" s="22"/>
      <c r="ID79" s="22"/>
      <c r="IE79" s="22"/>
      <c r="IF79" s="22"/>
      <c r="IG79" s="22"/>
      <c r="IH79" s="22"/>
      <c r="II79" s="22"/>
      <c r="IJ79" s="22"/>
      <c r="IK79" s="22"/>
      <c r="IL79" s="22"/>
      <c r="IM79" s="22"/>
      <c r="IN79" s="22"/>
      <c r="IO79" s="22"/>
      <c r="IP79" s="22"/>
      <c r="IQ79" s="22"/>
      <c r="IR79" s="22"/>
      <c r="IS79" s="22"/>
    </row>
    <row r="80" spans="2:12" s="22" customFormat="1" ht="54.75" customHeight="1">
      <c r="B80" s="17">
        <f t="shared" si="1"/>
        <v>71</v>
      </c>
      <c r="C80" s="17" t="s">
        <v>1079</v>
      </c>
      <c r="D80" s="19" t="s">
        <v>1385</v>
      </c>
      <c r="E80" s="19" t="s">
        <v>170</v>
      </c>
      <c r="F80" s="19" t="s">
        <v>399</v>
      </c>
      <c r="G80" s="119">
        <v>24.9606</v>
      </c>
      <c r="H80" s="63"/>
      <c r="I80" s="21" t="s">
        <v>703</v>
      </c>
      <c r="J80" s="21" t="s">
        <v>229</v>
      </c>
      <c r="L80" s="23"/>
    </row>
    <row r="81" spans="2:212" s="22" customFormat="1" ht="54.75" customHeight="1">
      <c r="B81" s="17">
        <f t="shared" si="1"/>
        <v>72</v>
      </c>
      <c r="C81" s="18" t="s">
        <v>70</v>
      </c>
      <c r="D81" s="37" t="s">
        <v>1241</v>
      </c>
      <c r="E81" s="19" t="s">
        <v>805</v>
      </c>
      <c r="F81" s="19" t="s">
        <v>806</v>
      </c>
      <c r="G81" s="119">
        <v>4.747065</v>
      </c>
      <c r="H81" s="63">
        <v>43410.65</v>
      </c>
      <c r="I81" s="18" t="s">
        <v>703</v>
      </c>
      <c r="J81" s="18" t="s">
        <v>425</v>
      </c>
      <c r="K81" s="31"/>
      <c r="L81" s="38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1"/>
      <c r="CS81" s="31"/>
      <c r="CT81" s="31"/>
      <c r="CU81" s="31"/>
      <c r="CV81" s="31"/>
      <c r="CW81" s="31"/>
      <c r="CX81" s="31"/>
      <c r="CY81" s="31"/>
      <c r="CZ81" s="31"/>
      <c r="DA81" s="31"/>
      <c r="DB81" s="31"/>
      <c r="DC81" s="31"/>
      <c r="DD81" s="31"/>
      <c r="DE81" s="31"/>
      <c r="DF81" s="31"/>
      <c r="DG81" s="31"/>
      <c r="DH81" s="31"/>
      <c r="DI81" s="31"/>
      <c r="DJ81" s="31"/>
      <c r="DK81" s="31"/>
      <c r="DL81" s="31"/>
      <c r="DM81" s="31"/>
      <c r="DN81" s="31"/>
      <c r="DO81" s="31"/>
      <c r="DP81" s="31"/>
      <c r="DQ81" s="31"/>
      <c r="DR81" s="31"/>
      <c r="DS81" s="31"/>
      <c r="DT81" s="31"/>
      <c r="DU81" s="31"/>
      <c r="DV81" s="31"/>
      <c r="DW81" s="31"/>
      <c r="DX81" s="31"/>
      <c r="DY81" s="31"/>
      <c r="DZ81" s="31"/>
      <c r="EA81" s="31"/>
      <c r="EB81" s="31"/>
      <c r="EC81" s="31"/>
      <c r="ED81" s="31"/>
      <c r="EE81" s="31"/>
      <c r="EF81" s="31"/>
      <c r="EG81" s="31"/>
      <c r="EH81" s="31"/>
      <c r="EI81" s="31"/>
      <c r="EJ81" s="31"/>
      <c r="EK81" s="31"/>
      <c r="EL81" s="31"/>
      <c r="EM81" s="31"/>
      <c r="EN81" s="31"/>
      <c r="EO81" s="31"/>
      <c r="EP81" s="31"/>
      <c r="EQ81" s="31"/>
      <c r="ER81" s="31"/>
      <c r="ES81" s="31"/>
      <c r="ET81" s="31"/>
      <c r="EU81" s="31"/>
      <c r="EV81" s="31"/>
      <c r="EW81" s="31"/>
      <c r="EX81" s="31"/>
      <c r="EY81" s="31"/>
      <c r="EZ81" s="31"/>
      <c r="FA81" s="31"/>
      <c r="FB81" s="31"/>
      <c r="FC81" s="31"/>
      <c r="FD81" s="31"/>
      <c r="FE81" s="31"/>
      <c r="FF81" s="31"/>
      <c r="FG81" s="31"/>
      <c r="FH81" s="31"/>
      <c r="FI81" s="31"/>
      <c r="FJ81" s="31"/>
      <c r="FK81" s="31"/>
      <c r="FL81" s="31"/>
      <c r="FM81" s="31"/>
      <c r="FN81" s="31"/>
      <c r="FO81" s="31"/>
      <c r="FP81" s="31"/>
      <c r="FQ81" s="31"/>
      <c r="FR81" s="31"/>
      <c r="FS81" s="31"/>
      <c r="FT81" s="31"/>
      <c r="FU81" s="31"/>
      <c r="FV81" s="31"/>
      <c r="FW81" s="31"/>
      <c r="FX81" s="31"/>
      <c r="FY81" s="31"/>
      <c r="FZ81" s="31"/>
      <c r="GA81" s="31"/>
      <c r="GB81" s="31"/>
      <c r="GC81" s="31"/>
      <c r="GD81" s="31"/>
      <c r="GE81" s="31"/>
      <c r="GF81" s="31"/>
      <c r="GG81" s="31"/>
      <c r="GH81" s="31"/>
      <c r="GI81" s="31"/>
      <c r="GJ81" s="31"/>
      <c r="GK81" s="31"/>
      <c r="GL81" s="31"/>
      <c r="GM81" s="31"/>
      <c r="GN81" s="31"/>
      <c r="GO81" s="31"/>
      <c r="GP81" s="31"/>
      <c r="GQ81" s="31"/>
      <c r="GR81" s="31"/>
      <c r="GS81" s="31"/>
      <c r="GT81" s="31"/>
      <c r="GU81" s="31"/>
      <c r="GV81" s="31"/>
      <c r="GW81" s="31"/>
      <c r="GX81" s="31"/>
      <c r="GY81" s="31"/>
      <c r="GZ81" s="31"/>
      <c r="HA81" s="31"/>
      <c r="HB81" s="31"/>
      <c r="HC81" s="31"/>
      <c r="HD81" s="31"/>
    </row>
    <row r="82" spans="2:12" s="22" customFormat="1" ht="54.75" customHeight="1">
      <c r="B82" s="17">
        <f t="shared" si="1"/>
        <v>73</v>
      </c>
      <c r="C82" s="18" t="s">
        <v>71</v>
      </c>
      <c r="D82" s="19" t="s">
        <v>396</v>
      </c>
      <c r="E82" s="19" t="s">
        <v>404</v>
      </c>
      <c r="F82" s="19" t="s">
        <v>414</v>
      </c>
      <c r="G82" s="119">
        <v>62.4888</v>
      </c>
      <c r="H82" s="63"/>
      <c r="I82" s="21" t="s">
        <v>703</v>
      </c>
      <c r="J82" s="25" t="s">
        <v>424</v>
      </c>
      <c r="L82" s="23"/>
    </row>
    <row r="83" spans="2:12" s="22" customFormat="1" ht="54.75" customHeight="1">
      <c r="B83" s="17">
        <f t="shared" si="1"/>
        <v>74</v>
      </c>
      <c r="C83" s="17" t="s">
        <v>437</v>
      </c>
      <c r="D83" s="19" t="s">
        <v>630</v>
      </c>
      <c r="E83" s="28" t="s">
        <v>394</v>
      </c>
      <c r="F83" s="19" t="s">
        <v>263</v>
      </c>
      <c r="G83" s="119">
        <v>265.28</v>
      </c>
      <c r="H83" s="63"/>
      <c r="I83" s="18" t="s">
        <v>703</v>
      </c>
      <c r="J83" s="25" t="s">
        <v>424</v>
      </c>
      <c r="L83" s="23"/>
    </row>
    <row r="84" spans="2:10" s="22" customFormat="1" ht="54.75" customHeight="1">
      <c r="B84" s="17">
        <f t="shared" si="1"/>
        <v>75</v>
      </c>
      <c r="C84" s="17" t="s">
        <v>1894</v>
      </c>
      <c r="D84" s="19" t="s">
        <v>733</v>
      </c>
      <c r="E84" s="19" t="s">
        <v>176</v>
      </c>
      <c r="F84" s="36" t="s">
        <v>286</v>
      </c>
      <c r="G84" s="119">
        <v>300</v>
      </c>
      <c r="H84" s="63"/>
      <c r="I84" s="18" t="s">
        <v>707</v>
      </c>
      <c r="J84" s="18" t="s">
        <v>424</v>
      </c>
    </row>
    <row r="85" spans="1:254" s="31" customFormat="1" ht="54.75" customHeight="1">
      <c r="A85" s="22"/>
      <c r="B85" s="17">
        <f t="shared" si="1"/>
        <v>76</v>
      </c>
      <c r="C85" s="17" t="s">
        <v>1895</v>
      </c>
      <c r="D85" s="19" t="s">
        <v>1390</v>
      </c>
      <c r="E85" s="19" t="s">
        <v>1142</v>
      </c>
      <c r="F85" s="19" t="s">
        <v>1141</v>
      </c>
      <c r="G85" s="119">
        <v>0.25</v>
      </c>
      <c r="H85" s="63">
        <v>11378.28</v>
      </c>
      <c r="I85" s="25" t="s">
        <v>119</v>
      </c>
      <c r="J85" s="25" t="s">
        <v>425</v>
      </c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  <c r="HB85" s="22"/>
      <c r="HC85" s="22"/>
      <c r="HD85" s="22"/>
      <c r="HE85" s="22"/>
      <c r="HF85" s="22"/>
      <c r="HG85" s="22"/>
      <c r="HH85" s="22"/>
      <c r="HI85" s="22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2"/>
      <c r="HU85" s="22"/>
      <c r="HV85" s="22"/>
      <c r="HW85" s="22"/>
      <c r="HX85" s="22"/>
      <c r="HY85" s="22"/>
      <c r="HZ85" s="22"/>
      <c r="IA85" s="22"/>
      <c r="IB85" s="22"/>
      <c r="IC85" s="22"/>
      <c r="ID85" s="22"/>
      <c r="IE85" s="22"/>
      <c r="IF85" s="22"/>
      <c r="IG85" s="22"/>
      <c r="IH85" s="22"/>
      <c r="II85" s="22"/>
      <c r="IJ85" s="22"/>
      <c r="IK85" s="22"/>
      <c r="IL85" s="22"/>
      <c r="IM85" s="22"/>
      <c r="IN85" s="22"/>
      <c r="IO85" s="22"/>
      <c r="IP85" s="22"/>
      <c r="IQ85" s="22"/>
      <c r="IR85" s="22"/>
      <c r="IS85" s="22"/>
      <c r="IT85" s="22"/>
    </row>
    <row r="86" spans="2:12" s="22" customFormat="1" ht="54.75" customHeight="1">
      <c r="B86" s="17">
        <f t="shared" si="1"/>
        <v>77</v>
      </c>
      <c r="C86" s="17" t="s">
        <v>976</v>
      </c>
      <c r="D86" s="19" t="s">
        <v>266</v>
      </c>
      <c r="E86" s="19" t="s">
        <v>819</v>
      </c>
      <c r="F86" s="19" t="s">
        <v>709</v>
      </c>
      <c r="G86" s="119">
        <v>1.25</v>
      </c>
      <c r="H86" s="63"/>
      <c r="I86" s="18" t="s">
        <v>639</v>
      </c>
      <c r="J86" s="18" t="s">
        <v>229</v>
      </c>
      <c r="L86" s="23"/>
    </row>
    <row r="87" spans="2:12" s="22" customFormat="1" ht="54.75" customHeight="1">
      <c r="B87" s="17">
        <f t="shared" si="1"/>
        <v>78</v>
      </c>
      <c r="C87" s="58" t="s">
        <v>64</v>
      </c>
      <c r="D87" s="19" t="s">
        <v>674</v>
      </c>
      <c r="E87" s="19" t="s">
        <v>722</v>
      </c>
      <c r="F87" s="19" t="s">
        <v>98</v>
      </c>
      <c r="G87" s="119">
        <v>15.3634</v>
      </c>
      <c r="H87" s="63"/>
      <c r="I87" s="21" t="s">
        <v>119</v>
      </c>
      <c r="J87" s="25" t="s">
        <v>424</v>
      </c>
      <c r="L87" s="23"/>
    </row>
    <row r="88" spans="2:12" s="22" customFormat="1" ht="54.75" customHeight="1">
      <c r="B88" s="17">
        <f t="shared" si="1"/>
        <v>79</v>
      </c>
      <c r="C88" s="17" t="s">
        <v>839</v>
      </c>
      <c r="D88" s="19" t="s">
        <v>665</v>
      </c>
      <c r="E88" s="19" t="s">
        <v>666</v>
      </c>
      <c r="F88" s="19" t="s">
        <v>98</v>
      </c>
      <c r="G88" s="119">
        <v>8.5395</v>
      </c>
      <c r="H88" s="63"/>
      <c r="I88" s="25" t="s">
        <v>702</v>
      </c>
      <c r="J88" s="25" t="s">
        <v>736</v>
      </c>
      <c r="L88" s="23"/>
    </row>
    <row r="89" spans="2:11" s="22" customFormat="1" ht="54.75" customHeight="1">
      <c r="B89" s="17">
        <f t="shared" si="1"/>
        <v>80</v>
      </c>
      <c r="C89" s="17" t="s">
        <v>1946</v>
      </c>
      <c r="D89" s="19" t="s">
        <v>1573</v>
      </c>
      <c r="E89" s="19" t="s">
        <v>1574</v>
      </c>
      <c r="F89" s="19" t="s">
        <v>982</v>
      </c>
      <c r="G89" s="119">
        <v>0.328559</v>
      </c>
      <c r="H89" s="63">
        <v>80240.79</v>
      </c>
      <c r="I89" s="25" t="s">
        <v>639</v>
      </c>
      <c r="J89" s="25" t="s">
        <v>425</v>
      </c>
      <c r="K89" s="18"/>
    </row>
    <row r="90" spans="2:10" s="22" customFormat="1" ht="54.75" customHeight="1">
      <c r="B90" s="17">
        <f t="shared" si="1"/>
        <v>81</v>
      </c>
      <c r="C90" s="17" t="s">
        <v>1215</v>
      </c>
      <c r="D90" s="19" t="s">
        <v>1205</v>
      </c>
      <c r="E90" s="19" t="s">
        <v>980</v>
      </c>
      <c r="F90" s="19" t="s">
        <v>982</v>
      </c>
      <c r="G90" s="119">
        <v>0.2367</v>
      </c>
      <c r="H90" s="63">
        <v>11018</v>
      </c>
      <c r="I90" s="25" t="s">
        <v>639</v>
      </c>
      <c r="J90" s="25" t="s">
        <v>425</v>
      </c>
    </row>
    <row r="91" spans="2:12" s="22" customFormat="1" ht="54.75" customHeight="1">
      <c r="B91" s="17">
        <f t="shared" si="1"/>
        <v>82</v>
      </c>
      <c r="C91" s="18" t="s">
        <v>72</v>
      </c>
      <c r="D91" s="37" t="s">
        <v>190</v>
      </c>
      <c r="E91" s="19" t="s">
        <v>626</v>
      </c>
      <c r="F91" s="19" t="s">
        <v>409</v>
      </c>
      <c r="G91" s="119">
        <v>29365</v>
      </c>
      <c r="H91" s="63"/>
      <c r="I91" s="18" t="s">
        <v>707</v>
      </c>
      <c r="J91" s="25" t="s">
        <v>424</v>
      </c>
      <c r="L91" s="23"/>
    </row>
    <row r="92" spans="2:12" s="22" customFormat="1" ht="54.75" customHeight="1">
      <c r="B92" s="17">
        <f t="shared" si="1"/>
        <v>83</v>
      </c>
      <c r="C92" s="18" t="s">
        <v>73</v>
      </c>
      <c r="D92" s="19" t="s">
        <v>780</v>
      </c>
      <c r="E92" s="19" t="s">
        <v>390</v>
      </c>
      <c r="F92" s="19" t="s">
        <v>409</v>
      </c>
      <c r="G92" s="119">
        <v>32</v>
      </c>
      <c r="H92" s="63"/>
      <c r="I92" s="18" t="s">
        <v>707</v>
      </c>
      <c r="J92" s="25" t="s">
        <v>424</v>
      </c>
      <c r="L92" s="23"/>
    </row>
    <row r="93" spans="2:12" s="22" customFormat="1" ht="54.75" customHeight="1">
      <c r="B93" s="17">
        <f t="shared" si="1"/>
        <v>84</v>
      </c>
      <c r="C93" s="18" t="s">
        <v>74</v>
      </c>
      <c r="D93" s="19" t="s">
        <v>4</v>
      </c>
      <c r="E93" s="19" t="s">
        <v>1058</v>
      </c>
      <c r="F93" s="19" t="s">
        <v>5</v>
      </c>
      <c r="G93" s="119">
        <v>42</v>
      </c>
      <c r="H93" s="63"/>
      <c r="I93" s="21" t="s">
        <v>641</v>
      </c>
      <c r="J93" s="25" t="s">
        <v>424</v>
      </c>
      <c r="L93" s="23"/>
    </row>
    <row r="94" spans="2:10" s="22" customFormat="1" ht="54.75" customHeight="1">
      <c r="B94" s="17">
        <f t="shared" si="1"/>
        <v>85</v>
      </c>
      <c r="C94" s="17" t="s">
        <v>1896</v>
      </c>
      <c r="D94" s="19" t="s">
        <v>1391</v>
      </c>
      <c r="E94" s="19" t="s">
        <v>1212</v>
      </c>
      <c r="F94" s="19" t="s">
        <v>1211</v>
      </c>
      <c r="G94" s="119">
        <v>0.243</v>
      </c>
      <c r="H94" s="63">
        <v>7680</v>
      </c>
      <c r="I94" s="25" t="s">
        <v>640</v>
      </c>
      <c r="J94" s="25" t="s">
        <v>425</v>
      </c>
    </row>
    <row r="95" spans="2:12" s="22" customFormat="1" ht="54.75" customHeight="1">
      <c r="B95" s="17">
        <f t="shared" si="1"/>
        <v>86</v>
      </c>
      <c r="C95" s="17" t="s">
        <v>995</v>
      </c>
      <c r="D95" s="19" t="s">
        <v>1244</v>
      </c>
      <c r="E95" s="19" t="s">
        <v>88</v>
      </c>
      <c r="F95" s="19" t="s">
        <v>89</v>
      </c>
      <c r="G95" s="119">
        <v>0.1942</v>
      </c>
      <c r="H95" s="63">
        <v>13851</v>
      </c>
      <c r="I95" s="18" t="s">
        <v>703</v>
      </c>
      <c r="J95" s="18" t="s">
        <v>425</v>
      </c>
      <c r="L95" s="23"/>
    </row>
    <row r="96" spans="2:10" ht="54.75" customHeight="1">
      <c r="B96" s="17">
        <f t="shared" si="1"/>
        <v>87</v>
      </c>
      <c r="C96" s="18" t="s">
        <v>535</v>
      </c>
      <c r="D96" s="33" t="s">
        <v>1245</v>
      </c>
      <c r="E96" s="39" t="s">
        <v>708</v>
      </c>
      <c r="F96" s="19" t="s">
        <v>660</v>
      </c>
      <c r="G96" s="119">
        <v>1.7968</v>
      </c>
      <c r="H96" s="63">
        <v>10368</v>
      </c>
      <c r="I96" s="21" t="s">
        <v>639</v>
      </c>
      <c r="J96" s="21" t="s">
        <v>425</v>
      </c>
    </row>
    <row r="97" spans="2:254" s="22" customFormat="1" ht="54.75" customHeight="1">
      <c r="B97" s="17">
        <f t="shared" si="1"/>
        <v>88</v>
      </c>
      <c r="C97" s="17" t="s">
        <v>1948</v>
      </c>
      <c r="D97" s="19" t="s">
        <v>1577</v>
      </c>
      <c r="E97" s="19" t="s">
        <v>1578</v>
      </c>
      <c r="F97" s="19" t="s">
        <v>713</v>
      </c>
      <c r="G97" s="119">
        <v>0.5</v>
      </c>
      <c r="H97" s="63">
        <v>91584.16</v>
      </c>
      <c r="I97" s="25" t="s">
        <v>639</v>
      </c>
      <c r="J97" s="25" t="s">
        <v>425</v>
      </c>
      <c r="IT97" s="22">
        <f>SUM(A97:IS97)</f>
        <v>91672.66</v>
      </c>
    </row>
    <row r="98" spans="2:12" s="22" customFormat="1" ht="54.75" customHeight="1">
      <c r="B98" s="17">
        <f t="shared" si="1"/>
        <v>89</v>
      </c>
      <c r="C98" s="18" t="s">
        <v>1095</v>
      </c>
      <c r="D98" s="19" t="s">
        <v>1246</v>
      </c>
      <c r="E98" s="40" t="s">
        <v>958</v>
      </c>
      <c r="F98" s="40" t="s">
        <v>236</v>
      </c>
      <c r="G98" s="121">
        <v>0.25</v>
      </c>
      <c r="H98" s="69">
        <v>71103.91</v>
      </c>
      <c r="I98" s="25" t="s">
        <v>639</v>
      </c>
      <c r="J98" s="18" t="s">
        <v>425</v>
      </c>
      <c r="L98" s="23"/>
    </row>
    <row r="99" spans="2:12" s="22" customFormat="1" ht="54.75" customHeight="1">
      <c r="B99" s="17">
        <f t="shared" si="1"/>
        <v>90</v>
      </c>
      <c r="C99" s="18" t="s">
        <v>1121</v>
      </c>
      <c r="D99" s="19" t="s">
        <v>1247</v>
      </c>
      <c r="E99" s="19" t="s">
        <v>957</v>
      </c>
      <c r="F99" s="28" t="s">
        <v>713</v>
      </c>
      <c r="G99" s="119">
        <v>0.1954</v>
      </c>
      <c r="H99" s="63">
        <v>59373.6</v>
      </c>
      <c r="I99" s="25" t="s">
        <v>639</v>
      </c>
      <c r="J99" s="18" t="s">
        <v>425</v>
      </c>
      <c r="L99" s="23"/>
    </row>
    <row r="100" spans="2:254" s="22" customFormat="1" ht="54.75" customHeight="1">
      <c r="B100" s="17">
        <f t="shared" si="1"/>
        <v>91</v>
      </c>
      <c r="C100" s="17" t="s">
        <v>1950</v>
      </c>
      <c r="D100" s="32" t="s">
        <v>1392</v>
      </c>
      <c r="E100" s="19" t="s">
        <v>1582</v>
      </c>
      <c r="F100" s="19" t="s">
        <v>236</v>
      </c>
      <c r="G100" s="121">
        <v>0.19545</v>
      </c>
      <c r="H100" s="69">
        <v>45986.98</v>
      </c>
      <c r="I100" s="18" t="s">
        <v>639</v>
      </c>
      <c r="J100" s="18" t="s">
        <v>425</v>
      </c>
      <c r="IT100" s="22">
        <f>SUM(A100:IS100)</f>
        <v>46078.17545</v>
      </c>
    </row>
    <row r="101" spans="2:10" s="22" customFormat="1" ht="54.75" customHeight="1">
      <c r="B101" s="17">
        <f t="shared" si="1"/>
        <v>92</v>
      </c>
      <c r="C101" s="17" t="s">
        <v>215</v>
      </c>
      <c r="D101" s="19" t="s">
        <v>662</v>
      </c>
      <c r="E101" s="19" t="s">
        <v>663</v>
      </c>
      <c r="F101" s="19" t="s">
        <v>664</v>
      </c>
      <c r="G101" s="119">
        <v>15</v>
      </c>
      <c r="H101" s="63"/>
      <c r="I101" s="25" t="s">
        <v>702</v>
      </c>
      <c r="J101" s="25" t="s">
        <v>736</v>
      </c>
    </row>
    <row r="102" spans="2:12" s="22" customFormat="1" ht="54.75" customHeight="1">
      <c r="B102" s="17">
        <f t="shared" si="1"/>
        <v>93</v>
      </c>
      <c r="C102" s="18" t="s">
        <v>77</v>
      </c>
      <c r="D102" s="19" t="s">
        <v>439</v>
      </c>
      <c r="E102" s="19" t="s">
        <v>428</v>
      </c>
      <c r="F102" s="19" t="s">
        <v>555</v>
      </c>
      <c r="G102" s="119">
        <v>55.02</v>
      </c>
      <c r="H102" s="63"/>
      <c r="I102" s="21" t="s">
        <v>641</v>
      </c>
      <c r="J102" s="25" t="s">
        <v>424</v>
      </c>
      <c r="L102" s="23"/>
    </row>
    <row r="103" spans="2:12" s="22" customFormat="1" ht="48" customHeight="1">
      <c r="B103" s="17">
        <f t="shared" si="1"/>
        <v>94</v>
      </c>
      <c r="C103" s="18" t="s">
        <v>78</v>
      </c>
      <c r="D103" s="19" t="s">
        <v>652</v>
      </c>
      <c r="E103" s="19" t="s">
        <v>726</v>
      </c>
      <c r="F103" s="19" t="s">
        <v>727</v>
      </c>
      <c r="G103" s="119">
        <v>2.2983</v>
      </c>
      <c r="H103" s="63"/>
      <c r="I103" s="26" t="s">
        <v>702</v>
      </c>
      <c r="J103" s="21" t="s">
        <v>229</v>
      </c>
      <c r="L103" s="23"/>
    </row>
    <row r="104" spans="2:240" s="22" customFormat="1" ht="54.75" customHeight="1">
      <c r="B104" s="17">
        <f t="shared" si="1"/>
        <v>95</v>
      </c>
      <c r="C104" s="18" t="s">
        <v>75</v>
      </c>
      <c r="D104" s="19" t="s">
        <v>1248</v>
      </c>
      <c r="E104" s="19" t="s">
        <v>854</v>
      </c>
      <c r="F104" s="19" t="s">
        <v>769</v>
      </c>
      <c r="G104" s="119">
        <v>0.7</v>
      </c>
      <c r="H104" s="63">
        <v>6359</v>
      </c>
      <c r="I104" s="18" t="s">
        <v>703</v>
      </c>
      <c r="J104" s="21" t="s">
        <v>425</v>
      </c>
      <c r="L104" s="23"/>
      <c r="HE104" s="31"/>
      <c r="HF104" s="31"/>
      <c r="HG104" s="31"/>
      <c r="HH104" s="31"/>
      <c r="HI104" s="31"/>
      <c r="HJ104" s="31"/>
      <c r="HK104" s="31"/>
      <c r="HL104" s="31"/>
      <c r="HM104" s="31"/>
      <c r="HN104" s="31"/>
      <c r="HO104" s="31"/>
      <c r="HP104" s="31"/>
      <c r="HQ104" s="31"/>
      <c r="HR104" s="31"/>
      <c r="HS104" s="31"/>
      <c r="HT104" s="31"/>
      <c r="HU104" s="31"/>
      <c r="HV104" s="31"/>
      <c r="HW104" s="31"/>
      <c r="HX104" s="31"/>
      <c r="HY104" s="31"/>
      <c r="HZ104" s="31"/>
      <c r="IA104" s="31"/>
      <c r="IB104" s="31"/>
      <c r="IC104" s="31"/>
      <c r="ID104" s="31"/>
      <c r="IE104" s="31"/>
      <c r="IF104" s="31"/>
    </row>
    <row r="105" spans="2:12" s="22" customFormat="1" ht="54.75" customHeight="1">
      <c r="B105" s="17">
        <f t="shared" si="1"/>
        <v>96</v>
      </c>
      <c r="C105" s="17" t="s">
        <v>568</v>
      </c>
      <c r="D105" s="32" t="s">
        <v>1249</v>
      </c>
      <c r="E105" s="19" t="s">
        <v>82</v>
      </c>
      <c r="F105" s="19" t="s">
        <v>83</v>
      </c>
      <c r="G105" s="121">
        <v>0.331</v>
      </c>
      <c r="H105" s="69">
        <v>8940</v>
      </c>
      <c r="I105" s="18" t="s">
        <v>703</v>
      </c>
      <c r="J105" s="18" t="s">
        <v>425</v>
      </c>
      <c r="L105" s="23"/>
    </row>
    <row r="106" spans="2:12" s="22" customFormat="1" ht="54.75" customHeight="1">
      <c r="B106" s="17">
        <f t="shared" si="1"/>
        <v>97</v>
      </c>
      <c r="C106" s="18" t="s">
        <v>79</v>
      </c>
      <c r="D106" s="19" t="s">
        <v>1250</v>
      </c>
      <c r="E106" s="19" t="s">
        <v>139</v>
      </c>
      <c r="F106" s="19" t="s">
        <v>138</v>
      </c>
      <c r="G106" s="119">
        <v>0.29153</v>
      </c>
      <c r="H106" s="63">
        <v>11500</v>
      </c>
      <c r="I106" s="21" t="s">
        <v>639</v>
      </c>
      <c r="J106" s="21" t="s">
        <v>425</v>
      </c>
      <c r="L106" s="23"/>
    </row>
    <row r="107" spans="2:253" s="22" customFormat="1" ht="54.75" customHeight="1">
      <c r="B107" s="17">
        <f t="shared" si="1"/>
        <v>98</v>
      </c>
      <c r="C107" s="18" t="s">
        <v>76</v>
      </c>
      <c r="D107" s="30" t="s">
        <v>1251</v>
      </c>
      <c r="E107" s="28" t="s">
        <v>832</v>
      </c>
      <c r="F107" s="19" t="s">
        <v>562</v>
      </c>
      <c r="G107" s="119">
        <v>0.2977</v>
      </c>
      <c r="H107" s="63">
        <v>24836.25</v>
      </c>
      <c r="I107" s="18" t="s">
        <v>639</v>
      </c>
      <c r="J107" s="18" t="s">
        <v>425</v>
      </c>
      <c r="L107" s="23"/>
      <c r="IG107" s="31"/>
      <c r="IH107" s="31"/>
      <c r="II107" s="31"/>
      <c r="IJ107" s="31"/>
      <c r="IK107" s="31"/>
      <c r="IL107" s="31"/>
      <c r="IM107" s="31"/>
      <c r="IN107" s="31"/>
      <c r="IO107" s="31"/>
      <c r="IP107" s="31"/>
      <c r="IQ107" s="31"/>
      <c r="IR107" s="31"/>
      <c r="IS107" s="31"/>
    </row>
    <row r="108" spans="2:12" s="22" customFormat="1" ht="54.75" customHeight="1">
      <c r="B108" s="17">
        <f t="shared" si="1"/>
        <v>99</v>
      </c>
      <c r="C108" s="18" t="s">
        <v>301</v>
      </c>
      <c r="D108" s="19" t="s">
        <v>287</v>
      </c>
      <c r="E108" s="19" t="s">
        <v>288</v>
      </c>
      <c r="F108" s="19" t="s">
        <v>256</v>
      </c>
      <c r="G108" s="119">
        <v>26.68</v>
      </c>
      <c r="H108" s="63"/>
      <c r="I108" s="21" t="s">
        <v>641</v>
      </c>
      <c r="J108" s="21" t="s">
        <v>227</v>
      </c>
      <c r="L108" s="23"/>
    </row>
    <row r="109" spans="2:12" s="22" customFormat="1" ht="54.75" customHeight="1">
      <c r="B109" s="17">
        <f t="shared" si="1"/>
        <v>100</v>
      </c>
      <c r="C109" s="18" t="s">
        <v>302</v>
      </c>
      <c r="D109" s="19" t="s">
        <v>653</v>
      </c>
      <c r="E109" s="19" t="s">
        <v>32</v>
      </c>
      <c r="F109" s="19" t="s">
        <v>714</v>
      </c>
      <c r="G109" s="119">
        <v>13.28935</v>
      </c>
      <c r="H109" s="63"/>
      <c r="I109" s="21" t="s">
        <v>639</v>
      </c>
      <c r="J109" s="21" t="s">
        <v>229</v>
      </c>
      <c r="L109" s="23"/>
    </row>
    <row r="110" spans="2:12" s="22" customFormat="1" ht="54.75" customHeight="1">
      <c r="B110" s="17">
        <f t="shared" si="1"/>
        <v>101</v>
      </c>
      <c r="C110" s="17" t="s">
        <v>569</v>
      </c>
      <c r="D110" s="19" t="s">
        <v>1253</v>
      </c>
      <c r="E110" s="19" t="s">
        <v>122</v>
      </c>
      <c r="F110" s="19" t="s">
        <v>121</v>
      </c>
      <c r="G110" s="119">
        <v>0.5</v>
      </c>
      <c r="H110" s="63">
        <v>37372</v>
      </c>
      <c r="I110" s="18" t="s">
        <v>639</v>
      </c>
      <c r="J110" s="25" t="s">
        <v>425</v>
      </c>
      <c r="L110" s="23"/>
    </row>
    <row r="111" spans="2:12" s="22" customFormat="1" ht="54.75" customHeight="1">
      <c r="B111" s="17">
        <f t="shared" si="1"/>
        <v>102</v>
      </c>
      <c r="C111" s="17" t="s">
        <v>877</v>
      </c>
      <c r="D111" s="19" t="s">
        <v>181</v>
      </c>
      <c r="E111" s="19" t="s">
        <v>182</v>
      </c>
      <c r="F111" s="19" t="s">
        <v>2084</v>
      </c>
      <c r="G111" s="119">
        <v>24</v>
      </c>
      <c r="H111" s="63"/>
      <c r="I111" s="25" t="s">
        <v>627</v>
      </c>
      <c r="J111" s="25" t="s">
        <v>736</v>
      </c>
      <c r="L111" s="23"/>
    </row>
    <row r="112" spans="2:12" s="22" customFormat="1" ht="54.75" customHeight="1">
      <c r="B112" s="17">
        <f t="shared" si="1"/>
        <v>103</v>
      </c>
      <c r="C112" s="17" t="s">
        <v>1071</v>
      </c>
      <c r="D112" s="19" t="s">
        <v>1254</v>
      </c>
      <c r="E112" s="19" t="s">
        <v>940</v>
      </c>
      <c r="F112" s="19" t="s">
        <v>941</v>
      </c>
      <c r="G112" s="119">
        <v>0.1712</v>
      </c>
      <c r="H112" s="63">
        <v>52451.63</v>
      </c>
      <c r="I112" s="25" t="s">
        <v>639</v>
      </c>
      <c r="J112" s="25" t="s">
        <v>425</v>
      </c>
      <c r="L112" s="23"/>
    </row>
    <row r="113" spans="2:12" s="22" customFormat="1" ht="54.75" customHeight="1">
      <c r="B113" s="17">
        <f t="shared" si="1"/>
        <v>104</v>
      </c>
      <c r="C113" s="18" t="s">
        <v>297</v>
      </c>
      <c r="D113" s="19" t="s">
        <v>1255</v>
      </c>
      <c r="E113" s="19" t="s">
        <v>255</v>
      </c>
      <c r="F113" s="19" t="s">
        <v>413</v>
      </c>
      <c r="G113" s="119">
        <f>39700/10000</f>
        <v>3.97</v>
      </c>
      <c r="H113" s="63">
        <v>42754</v>
      </c>
      <c r="I113" s="21" t="s">
        <v>639</v>
      </c>
      <c r="J113" s="21" t="s">
        <v>425</v>
      </c>
      <c r="L113" s="23"/>
    </row>
    <row r="114" spans="2:12" s="22" customFormat="1" ht="54.75" customHeight="1">
      <c r="B114" s="17">
        <f t="shared" si="1"/>
        <v>105</v>
      </c>
      <c r="C114" s="18" t="s">
        <v>298</v>
      </c>
      <c r="D114" s="19" t="s">
        <v>1256</v>
      </c>
      <c r="E114" s="19" t="s">
        <v>239</v>
      </c>
      <c r="F114" s="19" t="s">
        <v>454</v>
      </c>
      <c r="G114" s="119">
        <v>1.044</v>
      </c>
      <c r="H114" s="63">
        <v>17891.53</v>
      </c>
      <c r="I114" s="21" t="s">
        <v>639</v>
      </c>
      <c r="J114" s="21" t="s">
        <v>425</v>
      </c>
      <c r="L114" s="23"/>
    </row>
    <row r="115" spans="2:12" s="22" customFormat="1" ht="54.75" customHeight="1">
      <c r="B115" s="17">
        <f t="shared" si="1"/>
        <v>106</v>
      </c>
      <c r="C115" s="17" t="s">
        <v>1057</v>
      </c>
      <c r="D115" s="32" t="s">
        <v>283</v>
      </c>
      <c r="E115" s="19" t="s">
        <v>343</v>
      </c>
      <c r="F115" s="19" t="s">
        <v>284</v>
      </c>
      <c r="G115" s="121">
        <v>5.6</v>
      </c>
      <c r="H115" s="69"/>
      <c r="I115" s="18" t="s">
        <v>704</v>
      </c>
      <c r="J115" s="18" t="s">
        <v>227</v>
      </c>
      <c r="L115" s="23"/>
    </row>
    <row r="116" spans="2:12" s="22" customFormat="1" ht="54.75" customHeight="1">
      <c r="B116" s="17">
        <f t="shared" si="1"/>
        <v>107</v>
      </c>
      <c r="C116" s="18" t="s">
        <v>299</v>
      </c>
      <c r="D116" s="19" t="s">
        <v>3</v>
      </c>
      <c r="E116" s="19" t="s">
        <v>603</v>
      </c>
      <c r="F116" s="19" t="s">
        <v>604</v>
      </c>
      <c r="G116" s="119">
        <v>12.1997</v>
      </c>
      <c r="H116" s="63"/>
      <c r="I116" s="21" t="s">
        <v>641</v>
      </c>
      <c r="J116" s="25" t="s">
        <v>424</v>
      </c>
      <c r="L116" s="23"/>
    </row>
    <row r="117" spans="1:254" s="71" customFormat="1" ht="51" customHeight="1">
      <c r="A117" s="22"/>
      <c r="B117" s="17">
        <f t="shared" si="1"/>
        <v>108</v>
      </c>
      <c r="C117" s="17" t="s">
        <v>1957</v>
      </c>
      <c r="D117" s="19" t="s">
        <v>1601</v>
      </c>
      <c r="E117" s="19" t="s">
        <v>1602</v>
      </c>
      <c r="F117" s="19" t="s">
        <v>1603</v>
      </c>
      <c r="G117" s="119">
        <v>0.3236</v>
      </c>
      <c r="H117" s="63">
        <v>5078.07</v>
      </c>
      <c r="I117" s="18" t="s">
        <v>703</v>
      </c>
      <c r="J117" s="18" t="s">
        <v>425</v>
      </c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2"/>
      <c r="DQ117" s="22"/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  <c r="EC117" s="22"/>
      <c r="ED117" s="22"/>
      <c r="EE117" s="22"/>
      <c r="EF117" s="22"/>
      <c r="EG117" s="22"/>
      <c r="EH117" s="22"/>
      <c r="EI117" s="22"/>
      <c r="EJ117" s="22"/>
      <c r="EK117" s="22"/>
      <c r="EL117" s="22"/>
      <c r="EM117" s="22"/>
      <c r="EN117" s="22"/>
      <c r="EO117" s="22"/>
      <c r="EP117" s="22"/>
      <c r="EQ117" s="22"/>
      <c r="ER117" s="22"/>
      <c r="ES117" s="22"/>
      <c r="ET117" s="22"/>
      <c r="EU117" s="22"/>
      <c r="EV117" s="22"/>
      <c r="EW117" s="22"/>
      <c r="EX117" s="22"/>
      <c r="EY117" s="22"/>
      <c r="EZ117" s="22"/>
      <c r="FA117" s="22"/>
      <c r="FB117" s="22"/>
      <c r="FC117" s="22"/>
      <c r="FD117" s="22"/>
      <c r="FE117" s="22"/>
      <c r="FF117" s="22"/>
      <c r="FG117" s="22"/>
      <c r="FH117" s="22"/>
      <c r="FI117" s="22"/>
      <c r="FJ117" s="22"/>
      <c r="FK117" s="22"/>
      <c r="FL117" s="22"/>
      <c r="FM117" s="22"/>
      <c r="FN117" s="22"/>
      <c r="FO117" s="22"/>
      <c r="FP117" s="22"/>
      <c r="FQ117" s="22"/>
      <c r="FR117" s="22"/>
      <c r="FS117" s="22"/>
      <c r="FT117" s="22"/>
      <c r="FU117" s="22"/>
      <c r="FV117" s="22"/>
      <c r="FW117" s="22"/>
      <c r="FX117" s="22"/>
      <c r="FY117" s="22"/>
      <c r="FZ117" s="22"/>
      <c r="GA117" s="22"/>
      <c r="GB117" s="22"/>
      <c r="GC117" s="22"/>
      <c r="GD117" s="22"/>
      <c r="GE117" s="22"/>
      <c r="GF117" s="22"/>
      <c r="GG117" s="22"/>
      <c r="GH117" s="22"/>
      <c r="GI117" s="22"/>
      <c r="GJ117" s="22"/>
      <c r="GK117" s="22"/>
      <c r="GL117" s="22"/>
      <c r="GM117" s="22"/>
      <c r="GN117" s="22"/>
      <c r="GO117" s="22"/>
      <c r="GP117" s="22"/>
      <c r="GQ117" s="22"/>
      <c r="GR117" s="22"/>
      <c r="GS117" s="22"/>
      <c r="GT117" s="22"/>
      <c r="GU117" s="22"/>
      <c r="GV117" s="22"/>
      <c r="GW117" s="22"/>
      <c r="GX117" s="22"/>
      <c r="GY117" s="22"/>
      <c r="GZ117" s="22"/>
      <c r="HA117" s="22"/>
      <c r="HB117" s="22"/>
      <c r="HC117" s="22"/>
      <c r="HD117" s="22"/>
      <c r="HE117" s="22"/>
      <c r="HF117" s="22"/>
      <c r="HG117" s="22"/>
      <c r="HH117" s="22"/>
      <c r="HI117" s="22"/>
      <c r="HJ117" s="22"/>
      <c r="HK117" s="22"/>
      <c r="HL117" s="22"/>
      <c r="HM117" s="22"/>
      <c r="HN117" s="22"/>
      <c r="HO117" s="22"/>
      <c r="HP117" s="22"/>
      <c r="HQ117" s="22"/>
      <c r="HR117" s="22"/>
      <c r="HS117" s="22"/>
      <c r="HT117" s="22"/>
      <c r="HU117" s="22"/>
      <c r="HV117" s="22"/>
      <c r="HW117" s="22"/>
      <c r="HX117" s="22"/>
      <c r="HY117" s="22"/>
      <c r="HZ117" s="22"/>
      <c r="IA117" s="22"/>
      <c r="IB117" s="22"/>
      <c r="IC117" s="22"/>
      <c r="ID117" s="22"/>
      <c r="IE117" s="22"/>
      <c r="IF117" s="22"/>
      <c r="IG117" s="22"/>
      <c r="IH117" s="22"/>
      <c r="II117" s="22"/>
      <c r="IJ117" s="22"/>
      <c r="IK117" s="22"/>
      <c r="IL117" s="22"/>
      <c r="IM117" s="22"/>
      <c r="IN117" s="22"/>
      <c r="IO117" s="22"/>
      <c r="IP117" s="22"/>
      <c r="IQ117" s="22"/>
      <c r="IR117" s="22"/>
      <c r="IS117" s="22"/>
      <c r="IT117" s="22">
        <f>SUM(A117:IS117)</f>
        <v>5186.393599999999</v>
      </c>
    </row>
    <row r="118" spans="1:254" s="71" customFormat="1" ht="54.75" customHeight="1">
      <c r="A118" s="22"/>
      <c r="B118" s="17">
        <f t="shared" si="1"/>
        <v>109</v>
      </c>
      <c r="C118" s="17" t="s">
        <v>1898</v>
      </c>
      <c r="D118" s="19" t="s">
        <v>1393</v>
      </c>
      <c r="E118" s="19" t="s">
        <v>1194</v>
      </c>
      <c r="F118" s="19" t="s">
        <v>928</v>
      </c>
      <c r="G118" s="119">
        <v>0.5196</v>
      </c>
      <c r="H118" s="63">
        <v>68498</v>
      </c>
      <c r="I118" s="25" t="s">
        <v>707</v>
      </c>
      <c r="J118" s="25" t="s">
        <v>425</v>
      </c>
      <c r="K118" s="18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2"/>
      <c r="ED118" s="22"/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2"/>
      <c r="ES118" s="22"/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22"/>
      <c r="FI118" s="22"/>
      <c r="FJ118" s="22"/>
      <c r="FK118" s="22"/>
      <c r="FL118" s="22"/>
      <c r="FM118" s="22"/>
      <c r="FN118" s="22"/>
      <c r="FO118" s="22"/>
      <c r="FP118" s="22"/>
      <c r="FQ118" s="22"/>
      <c r="FR118" s="22"/>
      <c r="FS118" s="22"/>
      <c r="FT118" s="22"/>
      <c r="FU118" s="22"/>
      <c r="FV118" s="22"/>
      <c r="FW118" s="22"/>
      <c r="FX118" s="22"/>
      <c r="FY118" s="22"/>
      <c r="FZ118" s="22"/>
      <c r="GA118" s="22"/>
      <c r="GB118" s="22"/>
      <c r="GC118" s="22"/>
      <c r="GD118" s="22"/>
      <c r="GE118" s="22"/>
      <c r="GF118" s="22"/>
      <c r="GG118" s="22"/>
      <c r="GH118" s="22"/>
      <c r="GI118" s="22"/>
      <c r="GJ118" s="22"/>
      <c r="GK118" s="22"/>
      <c r="GL118" s="22"/>
      <c r="GM118" s="22"/>
      <c r="GN118" s="22"/>
      <c r="GO118" s="22"/>
      <c r="GP118" s="22"/>
      <c r="GQ118" s="22"/>
      <c r="GR118" s="22"/>
      <c r="GS118" s="22"/>
      <c r="GT118" s="22"/>
      <c r="GU118" s="22"/>
      <c r="GV118" s="22"/>
      <c r="GW118" s="22"/>
      <c r="GX118" s="22"/>
      <c r="GY118" s="22"/>
      <c r="GZ118" s="22"/>
      <c r="HA118" s="22"/>
      <c r="HB118" s="22"/>
      <c r="HC118" s="22"/>
      <c r="HD118" s="22"/>
      <c r="HE118" s="22"/>
      <c r="HF118" s="22"/>
      <c r="HG118" s="22"/>
      <c r="HH118" s="22"/>
      <c r="HI118" s="22"/>
      <c r="HJ118" s="22"/>
      <c r="HK118" s="22"/>
      <c r="HL118" s="22"/>
      <c r="HM118" s="22"/>
      <c r="HN118" s="22"/>
      <c r="HO118" s="22"/>
      <c r="HP118" s="22"/>
      <c r="HQ118" s="22"/>
      <c r="HR118" s="22"/>
      <c r="HS118" s="22"/>
      <c r="HT118" s="22"/>
      <c r="HU118" s="22"/>
      <c r="HV118" s="22"/>
      <c r="HW118" s="22"/>
      <c r="HX118" s="22"/>
      <c r="HY118" s="22"/>
      <c r="HZ118" s="22"/>
      <c r="IA118" s="22"/>
      <c r="IB118" s="22"/>
      <c r="IC118" s="22"/>
      <c r="ID118" s="22"/>
      <c r="IE118" s="22"/>
      <c r="IF118" s="22"/>
      <c r="IG118" s="22"/>
      <c r="IH118" s="22"/>
      <c r="II118" s="22"/>
      <c r="IJ118" s="22"/>
      <c r="IK118" s="22"/>
      <c r="IL118" s="22"/>
      <c r="IM118" s="22"/>
      <c r="IN118" s="22"/>
      <c r="IO118" s="22"/>
      <c r="IP118" s="22"/>
      <c r="IQ118" s="22"/>
      <c r="IR118" s="22"/>
      <c r="IS118" s="22"/>
      <c r="IT118" s="22"/>
    </row>
    <row r="119" spans="1:254" s="71" customFormat="1" ht="54.75" customHeight="1">
      <c r="A119" s="22"/>
      <c r="B119" s="17">
        <f t="shared" si="1"/>
        <v>110</v>
      </c>
      <c r="C119" s="17" t="s">
        <v>1089</v>
      </c>
      <c r="D119" s="19" t="s">
        <v>1257</v>
      </c>
      <c r="E119" s="19" t="s">
        <v>929</v>
      </c>
      <c r="F119" s="19" t="s">
        <v>928</v>
      </c>
      <c r="G119" s="119">
        <v>0.1857</v>
      </c>
      <c r="H119" s="63">
        <v>11109</v>
      </c>
      <c r="I119" s="25" t="s">
        <v>707</v>
      </c>
      <c r="J119" s="25" t="s">
        <v>425</v>
      </c>
      <c r="K119" s="22"/>
      <c r="L119" s="23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2"/>
      <c r="ED119" s="22"/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2"/>
      <c r="ES119" s="22"/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2"/>
      <c r="FI119" s="22"/>
      <c r="FJ119" s="22"/>
      <c r="FK119" s="22"/>
      <c r="FL119" s="22"/>
      <c r="FM119" s="22"/>
      <c r="FN119" s="22"/>
      <c r="FO119" s="22"/>
      <c r="FP119" s="22"/>
      <c r="FQ119" s="22"/>
      <c r="FR119" s="22"/>
      <c r="FS119" s="22"/>
      <c r="FT119" s="22"/>
      <c r="FU119" s="22"/>
      <c r="FV119" s="22"/>
      <c r="FW119" s="22"/>
      <c r="FX119" s="22"/>
      <c r="FY119" s="22"/>
      <c r="FZ119" s="22"/>
      <c r="GA119" s="22"/>
      <c r="GB119" s="22"/>
      <c r="GC119" s="22"/>
      <c r="GD119" s="22"/>
      <c r="GE119" s="22"/>
      <c r="GF119" s="22"/>
      <c r="GG119" s="22"/>
      <c r="GH119" s="22"/>
      <c r="GI119" s="22"/>
      <c r="GJ119" s="22"/>
      <c r="GK119" s="22"/>
      <c r="GL119" s="22"/>
      <c r="GM119" s="22"/>
      <c r="GN119" s="22"/>
      <c r="GO119" s="22"/>
      <c r="GP119" s="22"/>
      <c r="GQ119" s="22"/>
      <c r="GR119" s="22"/>
      <c r="GS119" s="22"/>
      <c r="GT119" s="22"/>
      <c r="GU119" s="22"/>
      <c r="GV119" s="22"/>
      <c r="GW119" s="22"/>
      <c r="GX119" s="22"/>
      <c r="GY119" s="22"/>
      <c r="GZ119" s="22"/>
      <c r="HA119" s="22"/>
      <c r="HB119" s="22"/>
      <c r="HC119" s="22"/>
      <c r="HD119" s="22"/>
      <c r="HE119" s="22"/>
      <c r="HF119" s="22"/>
      <c r="HG119" s="22"/>
      <c r="HH119" s="22"/>
      <c r="HI119" s="22"/>
      <c r="HJ119" s="22"/>
      <c r="HK119" s="22"/>
      <c r="HL119" s="22"/>
      <c r="HM119" s="22"/>
      <c r="HN119" s="22"/>
      <c r="HO119" s="22"/>
      <c r="HP119" s="22"/>
      <c r="HQ119" s="22"/>
      <c r="HR119" s="22"/>
      <c r="HS119" s="22"/>
      <c r="HT119" s="22"/>
      <c r="HU119" s="22"/>
      <c r="HV119" s="22"/>
      <c r="HW119" s="22"/>
      <c r="HX119" s="22"/>
      <c r="HY119" s="22"/>
      <c r="HZ119" s="22"/>
      <c r="IA119" s="22"/>
      <c r="IB119" s="22"/>
      <c r="IC119" s="22"/>
      <c r="ID119" s="22"/>
      <c r="IE119" s="22"/>
      <c r="IF119" s="22"/>
      <c r="IG119" s="31"/>
      <c r="IH119" s="31"/>
      <c r="II119" s="31"/>
      <c r="IJ119" s="31"/>
      <c r="IK119" s="31"/>
      <c r="IL119" s="31"/>
      <c r="IM119" s="31"/>
      <c r="IN119" s="31"/>
      <c r="IO119" s="31"/>
      <c r="IP119" s="31"/>
      <c r="IQ119" s="31"/>
      <c r="IR119" s="31"/>
      <c r="IS119" s="31"/>
      <c r="IT119" s="22"/>
    </row>
    <row r="120" spans="2:12" s="22" customFormat="1" ht="54.75" customHeight="1">
      <c r="B120" s="17">
        <f t="shared" si="1"/>
        <v>111</v>
      </c>
      <c r="C120" s="17" t="s">
        <v>216</v>
      </c>
      <c r="D120" s="19" t="s">
        <v>1259</v>
      </c>
      <c r="E120" s="19" t="s">
        <v>556</v>
      </c>
      <c r="F120" s="28" t="s">
        <v>699</v>
      </c>
      <c r="G120" s="119">
        <v>0.3082</v>
      </c>
      <c r="H120" s="63">
        <v>7438</v>
      </c>
      <c r="I120" s="18" t="s">
        <v>639</v>
      </c>
      <c r="J120" s="18" t="s">
        <v>425</v>
      </c>
      <c r="L120" s="23"/>
    </row>
    <row r="121" spans="1:254" s="71" customFormat="1" ht="54.75" customHeight="1">
      <c r="A121" s="22"/>
      <c r="B121" s="17">
        <f t="shared" si="1"/>
        <v>112</v>
      </c>
      <c r="C121" s="17" t="s">
        <v>840</v>
      </c>
      <c r="D121" s="19" t="s">
        <v>1260</v>
      </c>
      <c r="E121" s="19" t="s">
        <v>853</v>
      </c>
      <c r="F121" s="19" t="s">
        <v>638</v>
      </c>
      <c r="G121" s="119">
        <v>0.1941</v>
      </c>
      <c r="H121" s="63">
        <v>4628</v>
      </c>
      <c r="I121" s="18" t="s">
        <v>703</v>
      </c>
      <c r="J121" s="18" t="s">
        <v>425</v>
      </c>
      <c r="K121" s="22"/>
      <c r="L121" s="23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2"/>
      <c r="DQ121" s="22"/>
      <c r="DR121" s="22"/>
      <c r="DS121" s="22"/>
      <c r="DT121" s="22"/>
      <c r="DU121" s="22"/>
      <c r="DV121" s="22"/>
      <c r="DW121" s="22"/>
      <c r="DX121" s="22"/>
      <c r="DY121" s="22"/>
      <c r="DZ121" s="22"/>
      <c r="EA121" s="22"/>
      <c r="EB121" s="22"/>
      <c r="EC121" s="22"/>
      <c r="ED121" s="22"/>
      <c r="EE121" s="22"/>
      <c r="EF121" s="22"/>
      <c r="EG121" s="22"/>
      <c r="EH121" s="22"/>
      <c r="EI121" s="22"/>
      <c r="EJ121" s="22"/>
      <c r="EK121" s="22"/>
      <c r="EL121" s="22"/>
      <c r="EM121" s="22"/>
      <c r="EN121" s="22"/>
      <c r="EO121" s="22"/>
      <c r="EP121" s="22"/>
      <c r="EQ121" s="22"/>
      <c r="ER121" s="22"/>
      <c r="ES121" s="22"/>
      <c r="ET121" s="22"/>
      <c r="EU121" s="22"/>
      <c r="EV121" s="22"/>
      <c r="EW121" s="22"/>
      <c r="EX121" s="22"/>
      <c r="EY121" s="22"/>
      <c r="EZ121" s="22"/>
      <c r="FA121" s="22"/>
      <c r="FB121" s="22"/>
      <c r="FC121" s="22"/>
      <c r="FD121" s="22"/>
      <c r="FE121" s="22"/>
      <c r="FF121" s="22"/>
      <c r="FG121" s="22"/>
      <c r="FH121" s="22"/>
      <c r="FI121" s="22"/>
      <c r="FJ121" s="22"/>
      <c r="FK121" s="22"/>
      <c r="FL121" s="22"/>
      <c r="FM121" s="22"/>
      <c r="FN121" s="22"/>
      <c r="FO121" s="22"/>
      <c r="FP121" s="22"/>
      <c r="FQ121" s="22"/>
      <c r="FR121" s="22"/>
      <c r="FS121" s="22"/>
      <c r="FT121" s="22"/>
      <c r="FU121" s="22"/>
      <c r="FV121" s="22"/>
      <c r="FW121" s="22"/>
      <c r="FX121" s="22"/>
      <c r="FY121" s="22"/>
      <c r="FZ121" s="22"/>
      <c r="GA121" s="22"/>
      <c r="GB121" s="22"/>
      <c r="GC121" s="22"/>
      <c r="GD121" s="22"/>
      <c r="GE121" s="22"/>
      <c r="GF121" s="22"/>
      <c r="GG121" s="22"/>
      <c r="GH121" s="22"/>
      <c r="GI121" s="22"/>
      <c r="GJ121" s="22"/>
      <c r="GK121" s="22"/>
      <c r="GL121" s="22"/>
      <c r="GM121" s="22"/>
      <c r="GN121" s="22"/>
      <c r="GO121" s="22"/>
      <c r="GP121" s="22"/>
      <c r="GQ121" s="22"/>
      <c r="GR121" s="22"/>
      <c r="GS121" s="22"/>
      <c r="GT121" s="22"/>
      <c r="GU121" s="22"/>
      <c r="GV121" s="22"/>
      <c r="GW121" s="22"/>
      <c r="GX121" s="22"/>
      <c r="GY121" s="22"/>
      <c r="GZ121" s="22"/>
      <c r="HA121" s="22"/>
      <c r="HB121" s="22"/>
      <c r="HC121" s="22"/>
      <c r="HD121" s="22"/>
      <c r="HE121" s="22"/>
      <c r="HF121" s="22"/>
      <c r="HG121" s="22"/>
      <c r="HH121" s="22"/>
      <c r="HI121" s="22"/>
      <c r="HJ121" s="22"/>
      <c r="HK121" s="22"/>
      <c r="HL121" s="22"/>
      <c r="HM121" s="22"/>
      <c r="HN121" s="22"/>
      <c r="HO121" s="22"/>
      <c r="HP121" s="22"/>
      <c r="HQ121" s="22"/>
      <c r="HR121" s="22"/>
      <c r="HS121" s="22"/>
      <c r="HT121" s="22"/>
      <c r="HU121" s="22"/>
      <c r="HV121" s="22"/>
      <c r="HW121" s="22"/>
      <c r="HX121" s="22"/>
      <c r="HY121" s="22"/>
      <c r="HZ121" s="22"/>
      <c r="IA121" s="22"/>
      <c r="IB121" s="22"/>
      <c r="IC121" s="22"/>
      <c r="ID121" s="22"/>
      <c r="IE121" s="22"/>
      <c r="IF121" s="22"/>
      <c r="IG121" s="22"/>
      <c r="IH121" s="22"/>
      <c r="II121" s="22"/>
      <c r="IJ121" s="22"/>
      <c r="IK121" s="22"/>
      <c r="IL121" s="22"/>
      <c r="IM121" s="22"/>
      <c r="IN121" s="22"/>
      <c r="IO121" s="22"/>
      <c r="IP121" s="22"/>
      <c r="IQ121" s="22"/>
      <c r="IR121" s="22"/>
      <c r="IS121" s="22"/>
      <c r="IT121" s="22"/>
    </row>
    <row r="122" spans="1:254" s="71" customFormat="1" ht="54.75" customHeight="1">
      <c r="A122" s="22"/>
      <c r="B122" s="17">
        <f t="shared" si="1"/>
        <v>113</v>
      </c>
      <c r="C122" s="18" t="s">
        <v>80</v>
      </c>
      <c r="D122" s="19" t="s">
        <v>654</v>
      </c>
      <c r="E122" s="19" t="s">
        <v>599</v>
      </c>
      <c r="F122" s="19" t="s">
        <v>605</v>
      </c>
      <c r="G122" s="119">
        <v>24.3699</v>
      </c>
      <c r="H122" s="63"/>
      <c r="I122" s="21" t="s">
        <v>639</v>
      </c>
      <c r="J122" s="21" t="s">
        <v>229</v>
      </c>
      <c r="K122" s="22"/>
      <c r="L122" s="23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2"/>
      <c r="ED122" s="22"/>
      <c r="EE122" s="22"/>
      <c r="EF122" s="22"/>
      <c r="EG122" s="22"/>
      <c r="EH122" s="22"/>
      <c r="EI122" s="22"/>
      <c r="EJ122" s="22"/>
      <c r="EK122" s="22"/>
      <c r="EL122" s="22"/>
      <c r="EM122" s="22"/>
      <c r="EN122" s="22"/>
      <c r="EO122" s="22"/>
      <c r="EP122" s="22"/>
      <c r="EQ122" s="22"/>
      <c r="ER122" s="22"/>
      <c r="ES122" s="22"/>
      <c r="ET122" s="22"/>
      <c r="EU122" s="22"/>
      <c r="EV122" s="22"/>
      <c r="EW122" s="22"/>
      <c r="EX122" s="22"/>
      <c r="EY122" s="22"/>
      <c r="EZ122" s="22"/>
      <c r="FA122" s="22"/>
      <c r="FB122" s="22"/>
      <c r="FC122" s="22"/>
      <c r="FD122" s="22"/>
      <c r="FE122" s="22"/>
      <c r="FF122" s="22"/>
      <c r="FG122" s="22"/>
      <c r="FH122" s="22"/>
      <c r="FI122" s="22"/>
      <c r="FJ122" s="22"/>
      <c r="FK122" s="22"/>
      <c r="FL122" s="22"/>
      <c r="FM122" s="22"/>
      <c r="FN122" s="22"/>
      <c r="FO122" s="22"/>
      <c r="FP122" s="22"/>
      <c r="FQ122" s="22"/>
      <c r="FR122" s="22"/>
      <c r="FS122" s="22"/>
      <c r="FT122" s="22"/>
      <c r="FU122" s="22"/>
      <c r="FV122" s="22"/>
      <c r="FW122" s="22"/>
      <c r="FX122" s="22"/>
      <c r="FY122" s="22"/>
      <c r="FZ122" s="22"/>
      <c r="GA122" s="22"/>
      <c r="GB122" s="22"/>
      <c r="GC122" s="22"/>
      <c r="GD122" s="22"/>
      <c r="GE122" s="22"/>
      <c r="GF122" s="22"/>
      <c r="GG122" s="22"/>
      <c r="GH122" s="22"/>
      <c r="GI122" s="22"/>
      <c r="GJ122" s="22"/>
      <c r="GK122" s="22"/>
      <c r="GL122" s="22"/>
      <c r="GM122" s="22"/>
      <c r="GN122" s="22"/>
      <c r="GO122" s="22"/>
      <c r="GP122" s="22"/>
      <c r="GQ122" s="22"/>
      <c r="GR122" s="22"/>
      <c r="GS122" s="22"/>
      <c r="GT122" s="22"/>
      <c r="GU122" s="22"/>
      <c r="GV122" s="22"/>
      <c r="GW122" s="22"/>
      <c r="GX122" s="22"/>
      <c r="GY122" s="22"/>
      <c r="GZ122" s="22"/>
      <c r="HA122" s="22"/>
      <c r="HB122" s="22"/>
      <c r="HC122" s="22"/>
      <c r="HD122" s="22"/>
      <c r="HE122" s="22"/>
      <c r="HF122" s="22"/>
      <c r="HG122" s="22"/>
      <c r="HH122" s="22"/>
      <c r="HI122" s="22"/>
      <c r="HJ122" s="22"/>
      <c r="HK122" s="22"/>
      <c r="HL122" s="22"/>
      <c r="HM122" s="22"/>
      <c r="HN122" s="22"/>
      <c r="HO122" s="22"/>
      <c r="HP122" s="22"/>
      <c r="HQ122" s="22"/>
      <c r="HR122" s="22"/>
      <c r="HS122" s="22"/>
      <c r="HT122" s="22"/>
      <c r="HU122" s="22"/>
      <c r="HV122" s="22"/>
      <c r="HW122" s="22"/>
      <c r="HX122" s="22"/>
      <c r="HY122" s="22"/>
      <c r="HZ122" s="22"/>
      <c r="IA122" s="22"/>
      <c r="IB122" s="22"/>
      <c r="IC122" s="22"/>
      <c r="ID122" s="22"/>
      <c r="IE122" s="22"/>
      <c r="IF122" s="22"/>
      <c r="IG122" s="22"/>
      <c r="IH122" s="22"/>
      <c r="II122" s="22"/>
      <c r="IJ122" s="22"/>
      <c r="IK122" s="22"/>
      <c r="IL122" s="22"/>
      <c r="IM122" s="22"/>
      <c r="IN122" s="22"/>
      <c r="IO122" s="22"/>
      <c r="IP122" s="22"/>
      <c r="IQ122" s="22"/>
      <c r="IR122" s="22"/>
      <c r="IS122" s="22"/>
      <c r="IT122" s="22"/>
    </row>
    <row r="123" spans="1:254" s="22" customFormat="1" ht="54.75" customHeight="1">
      <c r="A123" s="71"/>
      <c r="B123" s="17">
        <f t="shared" si="1"/>
        <v>114</v>
      </c>
      <c r="C123" s="17" t="s">
        <v>1899</v>
      </c>
      <c r="D123" s="19" t="s">
        <v>1411</v>
      </c>
      <c r="E123" s="19" t="s">
        <v>921</v>
      </c>
      <c r="F123" s="19" t="s">
        <v>547</v>
      </c>
      <c r="G123" s="119">
        <v>9.1389</v>
      </c>
      <c r="H123" s="63">
        <v>97581.44</v>
      </c>
      <c r="I123" s="25" t="s">
        <v>639</v>
      </c>
      <c r="J123" s="25" t="s">
        <v>425</v>
      </c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  <c r="CH123" s="71"/>
      <c r="CI123" s="71"/>
      <c r="CJ123" s="71"/>
      <c r="CK123" s="71"/>
      <c r="CL123" s="71"/>
      <c r="CM123" s="71"/>
      <c r="CN123" s="71"/>
      <c r="CO123" s="71"/>
      <c r="CP123" s="71"/>
      <c r="CQ123" s="71"/>
      <c r="CR123" s="71"/>
      <c r="CS123" s="71"/>
      <c r="CT123" s="71"/>
      <c r="CU123" s="71"/>
      <c r="CV123" s="71"/>
      <c r="CW123" s="71"/>
      <c r="CX123" s="71"/>
      <c r="CY123" s="71"/>
      <c r="CZ123" s="71"/>
      <c r="DA123" s="71"/>
      <c r="DB123" s="71"/>
      <c r="DC123" s="71"/>
      <c r="DD123" s="71"/>
      <c r="DE123" s="71"/>
      <c r="DF123" s="71"/>
      <c r="DG123" s="71"/>
      <c r="DH123" s="71"/>
      <c r="DI123" s="71"/>
      <c r="DJ123" s="71"/>
      <c r="DK123" s="71"/>
      <c r="DL123" s="71"/>
      <c r="DM123" s="71"/>
      <c r="DN123" s="71"/>
      <c r="DO123" s="71"/>
      <c r="DP123" s="71"/>
      <c r="DQ123" s="71"/>
      <c r="DR123" s="71"/>
      <c r="DS123" s="71"/>
      <c r="DT123" s="71"/>
      <c r="DU123" s="71"/>
      <c r="DV123" s="71"/>
      <c r="DW123" s="71"/>
      <c r="DX123" s="71"/>
      <c r="DY123" s="71"/>
      <c r="DZ123" s="71"/>
      <c r="EA123" s="71"/>
      <c r="EB123" s="71"/>
      <c r="EC123" s="71"/>
      <c r="ED123" s="71"/>
      <c r="EE123" s="71"/>
      <c r="EF123" s="71"/>
      <c r="EG123" s="71"/>
      <c r="EH123" s="71"/>
      <c r="EI123" s="71"/>
      <c r="EJ123" s="71"/>
      <c r="EK123" s="71"/>
      <c r="EL123" s="71"/>
      <c r="EM123" s="71"/>
      <c r="EN123" s="71"/>
      <c r="EO123" s="71"/>
      <c r="EP123" s="71"/>
      <c r="EQ123" s="71"/>
      <c r="ER123" s="71"/>
      <c r="ES123" s="71"/>
      <c r="ET123" s="71"/>
      <c r="EU123" s="71"/>
      <c r="EV123" s="71"/>
      <c r="EW123" s="71"/>
      <c r="EX123" s="71"/>
      <c r="EY123" s="71"/>
      <c r="EZ123" s="71"/>
      <c r="FA123" s="71"/>
      <c r="FB123" s="71"/>
      <c r="FC123" s="71"/>
      <c r="FD123" s="71"/>
      <c r="FE123" s="71"/>
      <c r="FF123" s="71"/>
      <c r="FG123" s="71"/>
      <c r="FH123" s="71"/>
      <c r="FI123" s="71"/>
      <c r="FJ123" s="71"/>
      <c r="FK123" s="71"/>
      <c r="FL123" s="71"/>
      <c r="FM123" s="71"/>
      <c r="FN123" s="71"/>
      <c r="FO123" s="71"/>
      <c r="FP123" s="71"/>
      <c r="FQ123" s="71"/>
      <c r="FR123" s="71"/>
      <c r="FS123" s="71"/>
      <c r="FT123" s="71"/>
      <c r="FU123" s="71"/>
      <c r="FV123" s="71"/>
      <c r="FW123" s="71"/>
      <c r="FX123" s="71"/>
      <c r="FY123" s="71"/>
      <c r="FZ123" s="71"/>
      <c r="GA123" s="71"/>
      <c r="GB123" s="71"/>
      <c r="GC123" s="71"/>
      <c r="GD123" s="71"/>
      <c r="GE123" s="71"/>
      <c r="GF123" s="71"/>
      <c r="GG123" s="71"/>
      <c r="GH123" s="71"/>
      <c r="GI123" s="71"/>
      <c r="GJ123" s="71"/>
      <c r="GK123" s="71"/>
      <c r="GL123" s="71"/>
      <c r="GM123" s="71"/>
      <c r="GN123" s="71"/>
      <c r="GO123" s="71"/>
      <c r="GP123" s="71"/>
      <c r="GQ123" s="71"/>
      <c r="GR123" s="71"/>
      <c r="GS123" s="71"/>
      <c r="GT123" s="71"/>
      <c r="GU123" s="71"/>
      <c r="GV123" s="71"/>
      <c r="GW123" s="71"/>
      <c r="GX123" s="71"/>
      <c r="GY123" s="71"/>
      <c r="GZ123" s="71"/>
      <c r="HA123" s="71"/>
      <c r="HB123" s="71"/>
      <c r="HC123" s="71"/>
      <c r="HD123" s="71"/>
      <c r="HE123" s="71"/>
      <c r="HF123" s="71"/>
      <c r="HG123" s="71"/>
      <c r="HH123" s="71"/>
      <c r="HI123" s="71"/>
      <c r="HJ123" s="71"/>
      <c r="HK123" s="71"/>
      <c r="HL123" s="71"/>
      <c r="HM123" s="71"/>
      <c r="HN123" s="71"/>
      <c r="HO123" s="71"/>
      <c r="HP123" s="71"/>
      <c r="HQ123" s="71"/>
      <c r="HR123" s="71"/>
      <c r="HS123" s="71"/>
      <c r="HT123" s="71"/>
      <c r="HU123" s="71"/>
      <c r="HV123" s="71"/>
      <c r="HW123" s="71"/>
      <c r="HX123" s="71"/>
      <c r="HY123" s="71"/>
      <c r="HZ123" s="71"/>
      <c r="IA123" s="71"/>
      <c r="IB123" s="71"/>
      <c r="IC123" s="71"/>
      <c r="ID123" s="71"/>
      <c r="IE123" s="71"/>
      <c r="IF123" s="71"/>
      <c r="IG123" s="71"/>
      <c r="IH123" s="71"/>
      <c r="II123" s="71"/>
      <c r="IJ123" s="71"/>
      <c r="IK123" s="71"/>
      <c r="IL123" s="71"/>
      <c r="IM123" s="71"/>
      <c r="IN123" s="71"/>
      <c r="IO123" s="71"/>
      <c r="IP123" s="71"/>
      <c r="IQ123" s="71"/>
      <c r="IR123" s="71"/>
      <c r="IS123" s="71"/>
      <c r="IT123" s="71"/>
    </row>
    <row r="124" spans="2:12" s="22" customFormat="1" ht="54.75" customHeight="1">
      <c r="B124" s="17">
        <f t="shared" si="1"/>
        <v>115</v>
      </c>
      <c r="C124" s="17" t="s">
        <v>579</v>
      </c>
      <c r="D124" s="19" t="s">
        <v>460</v>
      </c>
      <c r="E124" s="19" t="s">
        <v>136</v>
      </c>
      <c r="F124" s="19" t="s">
        <v>137</v>
      </c>
      <c r="G124" s="119">
        <v>11.9793</v>
      </c>
      <c r="H124" s="63"/>
      <c r="I124" s="18" t="s">
        <v>639</v>
      </c>
      <c r="J124" s="18" t="s">
        <v>229</v>
      </c>
      <c r="L124" s="23"/>
    </row>
    <row r="125" spans="2:12" s="22" customFormat="1" ht="54.75" customHeight="1">
      <c r="B125" s="17">
        <f t="shared" si="1"/>
        <v>116</v>
      </c>
      <c r="C125" s="17" t="s">
        <v>570</v>
      </c>
      <c r="D125" s="19" t="s">
        <v>461</v>
      </c>
      <c r="E125" s="19" t="s">
        <v>403</v>
      </c>
      <c r="F125" s="19" t="s">
        <v>137</v>
      </c>
      <c r="G125" s="119">
        <v>1.0846</v>
      </c>
      <c r="H125" s="63"/>
      <c r="I125" s="18" t="s">
        <v>639</v>
      </c>
      <c r="J125" s="18" t="s">
        <v>229</v>
      </c>
      <c r="L125" s="23"/>
    </row>
    <row r="126" spans="2:12" s="22" customFormat="1" ht="54.75" customHeight="1">
      <c r="B126" s="17">
        <f t="shared" si="1"/>
        <v>117</v>
      </c>
      <c r="C126" s="18" t="s">
        <v>303</v>
      </c>
      <c r="D126" s="19" t="s">
        <v>1261</v>
      </c>
      <c r="E126" s="19" t="s">
        <v>793</v>
      </c>
      <c r="F126" s="19" t="s">
        <v>234</v>
      </c>
      <c r="G126" s="119">
        <v>1</v>
      </c>
      <c r="H126" s="63">
        <v>101608.32</v>
      </c>
      <c r="I126" s="21" t="s">
        <v>639</v>
      </c>
      <c r="J126" s="21" t="s">
        <v>425</v>
      </c>
      <c r="L126" s="23"/>
    </row>
    <row r="127" spans="2:12" s="22" customFormat="1" ht="54.75" customHeight="1">
      <c r="B127" s="17">
        <f t="shared" si="1"/>
        <v>118</v>
      </c>
      <c r="C127" s="18" t="s">
        <v>304</v>
      </c>
      <c r="D127" s="19" t="s">
        <v>1262</v>
      </c>
      <c r="E127" s="19" t="s">
        <v>514</v>
      </c>
      <c r="F127" s="19" t="s">
        <v>235</v>
      </c>
      <c r="G127" s="119">
        <v>0.3698</v>
      </c>
      <c r="H127" s="63">
        <v>60806.37</v>
      </c>
      <c r="I127" s="21" t="s">
        <v>639</v>
      </c>
      <c r="J127" s="21" t="s">
        <v>425</v>
      </c>
      <c r="L127" s="23"/>
    </row>
    <row r="128" spans="2:10" s="22" customFormat="1" ht="54.75" customHeight="1">
      <c r="B128" s="17">
        <f t="shared" si="1"/>
        <v>119</v>
      </c>
      <c r="C128" s="17" t="s">
        <v>1196</v>
      </c>
      <c r="D128" s="19" t="s">
        <v>1263</v>
      </c>
      <c r="E128" s="19" t="s">
        <v>1113</v>
      </c>
      <c r="F128" s="19" t="s">
        <v>1114</v>
      </c>
      <c r="G128" s="119">
        <v>0.25</v>
      </c>
      <c r="H128" s="63">
        <v>12364</v>
      </c>
      <c r="I128" s="25" t="s">
        <v>639</v>
      </c>
      <c r="J128" s="25" t="s">
        <v>425</v>
      </c>
    </row>
    <row r="129" spans="2:11" s="22" customFormat="1" ht="54.75" customHeight="1">
      <c r="B129" s="17">
        <f t="shared" si="1"/>
        <v>120</v>
      </c>
      <c r="C129" s="17" t="s">
        <v>1900</v>
      </c>
      <c r="D129" s="19" t="s">
        <v>1206</v>
      </c>
      <c r="E129" s="19" t="s">
        <v>1013</v>
      </c>
      <c r="F129" s="19" t="s">
        <v>1014</v>
      </c>
      <c r="G129" s="119">
        <v>1.6973</v>
      </c>
      <c r="H129" s="63">
        <v>54000</v>
      </c>
      <c r="I129" s="25" t="s">
        <v>702</v>
      </c>
      <c r="J129" s="25" t="s">
        <v>425</v>
      </c>
      <c r="K129" s="18"/>
    </row>
    <row r="130" spans="2:10" s="22" customFormat="1" ht="54.75" customHeight="1">
      <c r="B130" s="17">
        <f t="shared" si="1"/>
        <v>121</v>
      </c>
      <c r="C130" s="17" t="s">
        <v>1151</v>
      </c>
      <c r="D130" s="19" t="s">
        <v>1264</v>
      </c>
      <c r="E130" s="19" t="s">
        <v>258</v>
      </c>
      <c r="F130" s="19" t="s">
        <v>289</v>
      </c>
      <c r="G130" s="119">
        <v>8.2386</v>
      </c>
      <c r="H130" s="63">
        <v>37564</v>
      </c>
      <c r="I130" s="25" t="s">
        <v>641</v>
      </c>
      <c r="J130" s="25" t="s">
        <v>425</v>
      </c>
    </row>
    <row r="131" spans="2:12" s="22" customFormat="1" ht="54.75" customHeight="1">
      <c r="B131" s="17">
        <f t="shared" si="1"/>
        <v>122</v>
      </c>
      <c r="C131" s="17" t="s">
        <v>869</v>
      </c>
      <c r="D131" s="27" t="s">
        <v>1265</v>
      </c>
      <c r="E131" s="19" t="s">
        <v>681</v>
      </c>
      <c r="F131" s="28" t="s">
        <v>108</v>
      </c>
      <c r="G131" s="119">
        <v>0.534</v>
      </c>
      <c r="H131" s="63">
        <v>8535</v>
      </c>
      <c r="I131" s="41" t="s">
        <v>702</v>
      </c>
      <c r="J131" s="25" t="s">
        <v>425</v>
      </c>
      <c r="L131" s="23"/>
    </row>
    <row r="132" spans="2:11" s="22" customFormat="1" ht="54.75" customHeight="1">
      <c r="B132" s="17">
        <f t="shared" si="1"/>
        <v>123</v>
      </c>
      <c r="C132" s="17" t="s">
        <v>1901</v>
      </c>
      <c r="D132" s="19" t="s">
        <v>1412</v>
      </c>
      <c r="E132" s="19" t="s">
        <v>1001</v>
      </c>
      <c r="F132" s="19" t="s">
        <v>901</v>
      </c>
      <c r="G132" s="119">
        <v>1.229</v>
      </c>
      <c r="H132" s="63">
        <v>171634.6</v>
      </c>
      <c r="I132" s="25" t="s">
        <v>703</v>
      </c>
      <c r="J132" s="25" t="s">
        <v>425</v>
      </c>
      <c r="K132" s="18"/>
    </row>
    <row r="133" spans="2:12" s="22" customFormat="1" ht="54.75" customHeight="1">
      <c r="B133" s="17">
        <f t="shared" si="1"/>
        <v>124</v>
      </c>
      <c r="C133" s="17" t="s">
        <v>1041</v>
      </c>
      <c r="D133" s="19" t="s">
        <v>1266</v>
      </c>
      <c r="E133" s="19" t="s">
        <v>900</v>
      </c>
      <c r="F133" s="19" t="s">
        <v>901</v>
      </c>
      <c r="G133" s="119">
        <v>0.2381</v>
      </c>
      <c r="H133" s="63">
        <v>13899.81</v>
      </c>
      <c r="I133" s="18" t="s">
        <v>639</v>
      </c>
      <c r="J133" s="18" t="s">
        <v>425</v>
      </c>
      <c r="L133" s="23"/>
    </row>
    <row r="134" spans="2:12" s="22" customFormat="1" ht="54.75" customHeight="1">
      <c r="B134" s="17">
        <f t="shared" si="1"/>
        <v>125</v>
      </c>
      <c r="C134" s="18" t="s">
        <v>305</v>
      </c>
      <c r="D134" s="33" t="s">
        <v>767</v>
      </c>
      <c r="E134" s="19" t="s">
        <v>167</v>
      </c>
      <c r="F134" s="19" t="s">
        <v>746</v>
      </c>
      <c r="G134" s="119">
        <v>51.073371</v>
      </c>
      <c r="H134" s="63"/>
      <c r="I134" s="21" t="s">
        <v>641</v>
      </c>
      <c r="J134" s="25" t="s">
        <v>424</v>
      </c>
      <c r="L134" s="23"/>
    </row>
    <row r="135" spans="2:12" s="22" customFormat="1" ht="54.75" customHeight="1">
      <c r="B135" s="17">
        <f t="shared" si="1"/>
        <v>126</v>
      </c>
      <c r="C135" s="18" t="s">
        <v>306</v>
      </c>
      <c r="D135" s="19" t="s">
        <v>606</v>
      </c>
      <c r="E135" s="19" t="s">
        <v>763</v>
      </c>
      <c r="F135" s="19" t="s">
        <v>764</v>
      </c>
      <c r="G135" s="119">
        <v>71.7723</v>
      </c>
      <c r="H135" s="63"/>
      <c r="I135" s="21" t="s">
        <v>641</v>
      </c>
      <c r="J135" s="25" t="s">
        <v>424</v>
      </c>
      <c r="L135" s="23"/>
    </row>
    <row r="136" spans="2:12" s="22" customFormat="1" ht="54.75" customHeight="1">
      <c r="B136" s="17">
        <f t="shared" si="1"/>
        <v>127</v>
      </c>
      <c r="C136" s="18" t="s">
        <v>478</v>
      </c>
      <c r="D136" s="19" t="s">
        <v>1199</v>
      </c>
      <c r="E136" s="19" t="s">
        <v>203</v>
      </c>
      <c r="F136" s="19" t="s">
        <v>1163</v>
      </c>
      <c r="G136" s="119">
        <v>66.63</v>
      </c>
      <c r="H136" s="63"/>
      <c r="I136" s="21" t="s">
        <v>641</v>
      </c>
      <c r="J136" s="25" t="s">
        <v>424</v>
      </c>
      <c r="L136" s="23"/>
    </row>
    <row r="137" spans="2:12" s="22" customFormat="1" ht="54.75" customHeight="1">
      <c r="B137" s="17">
        <f t="shared" si="1"/>
        <v>128</v>
      </c>
      <c r="C137" s="18" t="s">
        <v>307</v>
      </c>
      <c r="D137" s="19" t="s">
        <v>447</v>
      </c>
      <c r="E137" s="19" t="s">
        <v>470</v>
      </c>
      <c r="F137" s="19" t="s">
        <v>408</v>
      </c>
      <c r="G137" s="119">
        <v>57.2642</v>
      </c>
      <c r="H137" s="63"/>
      <c r="I137" s="21" t="s">
        <v>702</v>
      </c>
      <c r="J137" s="25" t="s">
        <v>424</v>
      </c>
      <c r="L137" s="23"/>
    </row>
    <row r="138" spans="2:12" s="22" customFormat="1" ht="54.75" customHeight="1">
      <c r="B138" s="17">
        <f t="shared" si="1"/>
        <v>129</v>
      </c>
      <c r="C138" s="18" t="s">
        <v>308</v>
      </c>
      <c r="D138" s="19" t="s">
        <v>765</v>
      </c>
      <c r="E138" s="19" t="s">
        <v>195</v>
      </c>
      <c r="F138" s="19" t="s">
        <v>766</v>
      </c>
      <c r="G138" s="119">
        <v>343.8452</v>
      </c>
      <c r="H138" s="63"/>
      <c r="I138" s="21" t="s">
        <v>641</v>
      </c>
      <c r="J138" s="25" t="s">
        <v>424</v>
      </c>
      <c r="L138" s="23"/>
    </row>
    <row r="139" spans="2:12" s="22" customFormat="1" ht="54.75" customHeight="1">
      <c r="B139" s="17">
        <f t="shared" si="1"/>
        <v>130</v>
      </c>
      <c r="C139" s="18" t="s">
        <v>1122</v>
      </c>
      <c r="D139" s="19" t="s">
        <v>1062</v>
      </c>
      <c r="E139" s="19" t="s">
        <v>1063</v>
      </c>
      <c r="F139" s="19" t="s">
        <v>766</v>
      </c>
      <c r="G139" s="119">
        <v>102.8126</v>
      </c>
      <c r="H139" s="63"/>
      <c r="I139" s="21" t="s">
        <v>641</v>
      </c>
      <c r="J139" s="25" t="s">
        <v>424</v>
      </c>
      <c r="L139" s="23"/>
    </row>
    <row r="140" spans="2:10" s="22" customFormat="1" ht="54.75" customHeight="1">
      <c r="B140" s="17">
        <f aca="true" t="shared" si="2" ref="B140:B203">B139+1</f>
        <v>131</v>
      </c>
      <c r="C140" s="17" t="s">
        <v>1902</v>
      </c>
      <c r="D140" s="19" t="s">
        <v>1267</v>
      </c>
      <c r="E140" s="19" t="s">
        <v>539</v>
      </c>
      <c r="F140" s="19" t="s">
        <v>540</v>
      </c>
      <c r="G140" s="119">
        <v>0.23</v>
      </c>
      <c r="H140" s="63">
        <v>16000</v>
      </c>
      <c r="I140" s="18" t="s">
        <v>703</v>
      </c>
      <c r="J140" s="18" t="s">
        <v>425</v>
      </c>
    </row>
    <row r="141" spans="2:12" s="22" customFormat="1" ht="54.75" customHeight="1">
      <c r="B141" s="17">
        <f t="shared" si="2"/>
        <v>132</v>
      </c>
      <c r="C141" s="18" t="s">
        <v>309</v>
      </c>
      <c r="D141" s="19" t="s">
        <v>693</v>
      </c>
      <c r="E141" s="19" t="s">
        <v>13</v>
      </c>
      <c r="F141" s="19" t="s">
        <v>419</v>
      </c>
      <c r="G141" s="119">
        <v>24</v>
      </c>
      <c r="H141" s="63"/>
      <c r="I141" s="21" t="s">
        <v>639</v>
      </c>
      <c r="J141" s="25" t="s">
        <v>424</v>
      </c>
      <c r="L141" s="23"/>
    </row>
    <row r="142" spans="2:12" s="22" customFormat="1" ht="54.75" customHeight="1">
      <c r="B142" s="17">
        <f t="shared" si="2"/>
        <v>133</v>
      </c>
      <c r="C142" s="18" t="s">
        <v>310</v>
      </c>
      <c r="D142" s="19" t="s">
        <v>429</v>
      </c>
      <c r="E142" s="19" t="s">
        <v>431</v>
      </c>
      <c r="F142" s="19" t="s">
        <v>430</v>
      </c>
      <c r="G142" s="119">
        <v>77.468</v>
      </c>
      <c r="H142" s="63"/>
      <c r="I142" s="21" t="s">
        <v>705</v>
      </c>
      <c r="J142" s="21" t="s">
        <v>227</v>
      </c>
      <c r="L142" s="23"/>
    </row>
    <row r="143" spans="2:212" s="22" customFormat="1" ht="54.75" customHeight="1">
      <c r="B143" s="17">
        <f t="shared" si="2"/>
        <v>134</v>
      </c>
      <c r="C143" s="18" t="s">
        <v>311</v>
      </c>
      <c r="D143" s="19" t="s">
        <v>1268</v>
      </c>
      <c r="E143" s="19" t="s">
        <v>513</v>
      </c>
      <c r="F143" s="19" t="s">
        <v>770</v>
      </c>
      <c r="G143" s="119">
        <v>0.2956</v>
      </c>
      <c r="H143" s="63">
        <v>80000</v>
      </c>
      <c r="I143" s="21" t="s">
        <v>639</v>
      </c>
      <c r="J143" s="21" t="s">
        <v>425</v>
      </c>
      <c r="K143" s="31"/>
      <c r="L143" s="38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  <c r="BT143" s="31"/>
      <c r="BU143" s="31"/>
      <c r="BV143" s="31"/>
      <c r="BW143" s="31"/>
      <c r="BX143" s="31"/>
      <c r="BY143" s="31"/>
      <c r="BZ143" s="31"/>
      <c r="CA143" s="31"/>
      <c r="CB143" s="31"/>
      <c r="CC143" s="31"/>
      <c r="CD143" s="31"/>
      <c r="CE143" s="31"/>
      <c r="CF143" s="31"/>
      <c r="CG143" s="31"/>
      <c r="CH143" s="31"/>
      <c r="CI143" s="31"/>
      <c r="CJ143" s="31"/>
      <c r="CK143" s="31"/>
      <c r="CL143" s="31"/>
      <c r="CM143" s="31"/>
      <c r="CN143" s="31"/>
      <c r="CO143" s="31"/>
      <c r="CP143" s="31"/>
      <c r="CQ143" s="31"/>
      <c r="CR143" s="31"/>
      <c r="CS143" s="31"/>
      <c r="CT143" s="31"/>
      <c r="CU143" s="31"/>
      <c r="CV143" s="31"/>
      <c r="CW143" s="31"/>
      <c r="CX143" s="31"/>
      <c r="CY143" s="31"/>
      <c r="CZ143" s="31"/>
      <c r="DA143" s="31"/>
      <c r="DB143" s="31"/>
      <c r="DC143" s="31"/>
      <c r="DD143" s="31"/>
      <c r="DE143" s="31"/>
      <c r="DF143" s="31"/>
      <c r="DG143" s="31"/>
      <c r="DH143" s="31"/>
      <c r="DI143" s="31"/>
      <c r="DJ143" s="31"/>
      <c r="DK143" s="31"/>
      <c r="DL143" s="31"/>
      <c r="DM143" s="31"/>
      <c r="DN143" s="31"/>
      <c r="DO143" s="31"/>
      <c r="DP143" s="31"/>
      <c r="DQ143" s="31"/>
      <c r="DR143" s="31"/>
      <c r="DS143" s="31"/>
      <c r="DT143" s="31"/>
      <c r="DU143" s="31"/>
      <c r="DV143" s="31"/>
      <c r="DW143" s="31"/>
      <c r="DX143" s="31"/>
      <c r="DY143" s="31"/>
      <c r="DZ143" s="31"/>
      <c r="EA143" s="31"/>
      <c r="EB143" s="31"/>
      <c r="EC143" s="31"/>
      <c r="ED143" s="31"/>
      <c r="EE143" s="31"/>
      <c r="EF143" s="31"/>
      <c r="EG143" s="31"/>
      <c r="EH143" s="31"/>
      <c r="EI143" s="31"/>
      <c r="EJ143" s="31"/>
      <c r="EK143" s="31"/>
      <c r="EL143" s="31"/>
      <c r="EM143" s="31"/>
      <c r="EN143" s="31"/>
      <c r="EO143" s="31"/>
      <c r="EP143" s="31"/>
      <c r="EQ143" s="31"/>
      <c r="ER143" s="31"/>
      <c r="ES143" s="31"/>
      <c r="ET143" s="31"/>
      <c r="EU143" s="31"/>
      <c r="EV143" s="31"/>
      <c r="EW143" s="31"/>
      <c r="EX143" s="31"/>
      <c r="EY143" s="31"/>
      <c r="EZ143" s="31"/>
      <c r="FA143" s="31"/>
      <c r="FB143" s="31"/>
      <c r="FC143" s="31"/>
      <c r="FD143" s="31"/>
      <c r="FE143" s="31"/>
      <c r="FF143" s="31"/>
      <c r="FG143" s="31"/>
      <c r="FH143" s="31"/>
      <c r="FI143" s="31"/>
      <c r="FJ143" s="31"/>
      <c r="FK143" s="31"/>
      <c r="FL143" s="31"/>
      <c r="FM143" s="31"/>
      <c r="FN143" s="31"/>
      <c r="FO143" s="31"/>
      <c r="FP143" s="31"/>
      <c r="FQ143" s="31"/>
      <c r="FR143" s="31"/>
      <c r="FS143" s="31"/>
      <c r="FT143" s="31"/>
      <c r="FU143" s="31"/>
      <c r="FV143" s="31"/>
      <c r="FW143" s="31"/>
      <c r="FX143" s="31"/>
      <c r="FY143" s="31"/>
      <c r="FZ143" s="31"/>
      <c r="GA143" s="31"/>
      <c r="GB143" s="31"/>
      <c r="GC143" s="31"/>
      <c r="GD143" s="31"/>
      <c r="GE143" s="31"/>
      <c r="GF143" s="31"/>
      <c r="GG143" s="31"/>
      <c r="GH143" s="31"/>
      <c r="GI143" s="31"/>
      <c r="GJ143" s="31"/>
      <c r="GK143" s="31"/>
      <c r="GL143" s="31"/>
      <c r="GM143" s="31"/>
      <c r="GN143" s="31"/>
      <c r="GO143" s="31"/>
      <c r="GP143" s="31"/>
      <c r="GQ143" s="31"/>
      <c r="GR143" s="31"/>
      <c r="GS143" s="31"/>
      <c r="GT143" s="31"/>
      <c r="GU143" s="31"/>
      <c r="GV143" s="31"/>
      <c r="GW143" s="31"/>
      <c r="GX143" s="31"/>
      <c r="GY143" s="31"/>
      <c r="GZ143" s="31"/>
      <c r="HA143" s="31"/>
      <c r="HB143" s="31"/>
      <c r="HC143" s="31"/>
      <c r="HD143" s="31"/>
    </row>
    <row r="144" spans="1:253" s="22" customFormat="1" ht="54.75" customHeight="1">
      <c r="A144" s="31"/>
      <c r="B144" s="17">
        <f t="shared" si="2"/>
        <v>135</v>
      </c>
      <c r="C144" s="17" t="s">
        <v>1069</v>
      </c>
      <c r="D144" s="19" t="s">
        <v>1269</v>
      </c>
      <c r="E144" s="39" t="s">
        <v>191</v>
      </c>
      <c r="F144" s="19" t="s">
        <v>192</v>
      </c>
      <c r="G144" s="119">
        <v>0.3183</v>
      </c>
      <c r="H144" s="63">
        <v>32000</v>
      </c>
      <c r="I144" s="42" t="s">
        <v>703</v>
      </c>
      <c r="J144" s="42" t="s">
        <v>425</v>
      </c>
      <c r="K144" s="31"/>
      <c r="L144" s="38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  <c r="BT144" s="31"/>
      <c r="BU144" s="31"/>
      <c r="BV144" s="31"/>
      <c r="BW144" s="31"/>
      <c r="BX144" s="31"/>
      <c r="BY144" s="31"/>
      <c r="BZ144" s="31"/>
      <c r="CA144" s="31"/>
      <c r="CB144" s="31"/>
      <c r="CC144" s="31"/>
      <c r="CD144" s="31"/>
      <c r="CE144" s="31"/>
      <c r="CF144" s="31"/>
      <c r="CG144" s="31"/>
      <c r="CH144" s="31"/>
      <c r="CI144" s="31"/>
      <c r="CJ144" s="31"/>
      <c r="CK144" s="31"/>
      <c r="CL144" s="31"/>
      <c r="CM144" s="31"/>
      <c r="CN144" s="31"/>
      <c r="CO144" s="31"/>
      <c r="CP144" s="31"/>
      <c r="CQ144" s="31"/>
      <c r="CR144" s="31"/>
      <c r="CS144" s="31"/>
      <c r="CT144" s="31"/>
      <c r="CU144" s="31"/>
      <c r="CV144" s="31"/>
      <c r="CW144" s="31"/>
      <c r="CX144" s="31"/>
      <c r="CY144" s="31"/>
      <c r="CZ144" s="31"/>
      <c r="DA144" s="31"/>
      <c r="DB144" s="31"/>
      <c r="DC144" s="31"/>
      <c r="DD144" s="31"/>
      <c r="DE144" s="31"/>
      <c r="DF144" s="31"/>
      <c r="DG144" s="31"/>
      <c r="DH144" s="31"/>
      <c r="DI144" s="31"/>
      <c r="DJ144" s="31"/>
      <c r="DK144" s="31"/>
      <c r="DL144" s="31"/>
      <c r="DM144" s="31"/>
      <c r="DN144" s="31"/>
      <c r="DO144" s="31"/>
      <c r="DP144" s="31"/>
      <c r="DQ144" s="31"/>
      <c r="DR144" s="31"/>
      <c r="DS144" s="31"/>
      <c r="DT144" s="31"/>
      <c r="DU144" s="31"/>
      <c r="DV144" s="31"/>
      <c r="DW144" s="31"/>
      <c r="DX144" s="31"/>
      <c r="DY144" s="31"/>
      <c r="DZ144" s="31"/>
      <c r="EA144" s="31"/>
      <c r="EB144" s="31"/>
      <c r="EC144" s="31"/>
      <c r="ED144" s="31"/>
      <c r="EE144" s="31"/>
      <c r="EF144" s="31"/>
      <c r="EG144" s="31"/>
      <c r="EH144" s="31"/>
      <c r="EI144" s="31"/>
      <c r="EJ144" s="31"/>
      <c r="EK144" s="31"/>
      <c r="EL144" s="31"/>
      <c r="EM144" s="31"/>
      <c r="EN144" s="31"/>
      <c r="EO144" s="31"/>
      <c r="EP144" s="31"/>
      <c r="EQ144" s="31"/>
      <c r="ER144" s="31"/>
      <c r="ES144" s="31"/>
      <c r="ET144" s="31"/>
      <c r="EU144" s="31"/>
      <c r="EV144" s="31"/>
      <c r="EW144" s="31"/>
      <c r="EX144" s="31"/>
      <c r="EY144" s="31"/>
      <c r="EZ144" s="31"/>
      <c r="FA144" s="31"/>
      <c r="FB144" s="31"/>
      <c r="FC144" s="31"/>
      <c r="FD144" s="31"/>
      <c r="FE144" s="31"/>
      <c r="FF144" s="31"/>
      <c r="FG144" s="31"/>
      <c r="FH144" s="31"/>
      <c r="FI144" s="31"/>
      <c r="FJ144" s="31"/>
      <c r="FK144" s="31"/>
      <c r="FL144" s="31"/>
      <c r="FM144" s="31"/>
      <c r="FN144" s="31"/>
      <c r="FO144" s="31"/>
      <c r="FP144" s="31"/>
      <c r="FQ144" s="31"/>
      <c r="FR144" s="31"/>
      <c r="FS144" s="31"/>
      <c r="FT144" s="31"/>
      <c r="FU144" s="31"/>
      <c r="FV144" s="31"/>
      <c r="FW144" s="31"/>
      <c r="FX144" s="31"/>
      <c r="FY144" s="31"/>
      <c r="FZ144" s="31"/>
      <c r="GA144" s="31"/>
      <c r="GB144" s="31"/>
      <c r="GC144" s="31"/>
      <c r="GD144" s="31"/>
      <c r="GE144" s="31"/>
      <c r="GF144" s="31"/>
      <c r="GG144" s="31"/>
      <c r="GH144" s="31"/>
      <c r="GI144" s="31"/>
      <c r="GJ144" s="31"/>
      <c r="GK144" s="31"/>
      <c r="GL144" s="31"/>
      <c r="GM144" s="31"/>
      <c r="GN144" s="31"/>
      <c r="GO144" s="31"/>
      <c r="GP144" s="31"/>
      <c r="GQ144" s="31"/>
      <c r="GR144" s="31"/>
      <c r="GS144" s="31"/>
      <c r="GT144" s="31"/>
      <c r="GU144" s="31"/>
      <c r="GV144" s="31"/>
      <c r="GW144" s="31"/>
      <c r="GX144" s="31"/>
      <c r="GY144" s="31"/>
      <c r="GZ144" s="31"/>
      <c r="HA144" s="31"/>
      <c r="HB144" s="31"/>
      <c r="HC144" s="31"/>
      <c r="HD144" s="31"/>
      <c r="HE144" s="31"/>
      <c r="HF144" s="31"/>
      <c r="HG144" s="31"/>
      <c r="HH144" s="31"/>
      <c r="HI144" s="31"/>
      <c r="HJ144" s="31"/>
      <c r="HK144" s="31"/>
      <c r="HL144" s="31"/>
      <c r="HM144" s="31"/>
      <c r="HN144" s="31"/>
      <c r="HO144" s="31"/>
      <c r="HP144" s="31"/>
      <c r="HQ144" s="31"/>
      <c r="HR144" s="31"/>
      <c r="HS144" s="31"/>
      <c r="HT144" s="31"/>
      <c r="HU144" s="31"/>
      <c r="HV144" s="31"/>
      <c r="HW144" s="31"/>
      <c r="HX144" s="31"/>
      <c r="HY144" s="31"/>
      <c r="HZ144" s="31"/>
      <c r="IA144" s="31"/>
      <c r="IB144" s="31"/>
      <c r="IC144" s="31"/>
      <c r="ID144" s="31"/>
      <c r="IE144" s="31"/>
      <c r="IF144" s="31"/>
      <c r="IG144" s="31"/>
      <c r="IH144" s="31"/>
      <c r="II144" s="31"/>
      <c r="IJ144" s="31"/>
      <c r="IK144" s="31"/>
      <c r="IL144" s="31"/>
      <c r="IM144" s="31"/>
      <c r="IN144" s="31"/>
      <c r="IO144" s="31"/>
      <c r="IP144" s="31"/>
      <c r="IQ144" s="31"/>
      <c r="IR144" s="31"/>
      <c r="IS144" s="31"/>
    </row>
    <row r="145" spans="2:254" s="22" customFormat="1" ht="54.75" customHeight="1">
      <c r="B145" s="17">
        <f t="shared" si="2"/>
        <v>136</v>
      </c>
      <c r="C145" s="18" t="s">
        <v>312</v>
      </c>
      <c r="D145" s="19" t="s">
        <v>105</v>
      </c>
      <c r="E145" s="19" t="s">
        <v>106</v>
      </c>
      <c r="F145" s="19" t="s">
        <v>165</v>
      </c>
      <c r="G145" s="119">
        <v>113.0555</v>
      </c>
      <c r="H145" s="63"/>
      <c r="I145" s="21" t="s">
        <v>641</v>
      </c>
      <c r="J145" s="25" t="s">
        <v>424</v>
      </c>
      <c r="L145" s="23"/>
      <c r="IT145" s="44"/>
    </row>
    <row r="146" spans="2:12" s="22" customFormat="1" ht="54.75" customHeight="1">
      <c r="B146" s="17">
        <f t="shared" si="2"/>
        <v>137</v>
      </c>
      <c r="C146" s="18" t="s">
        <v>313</v>
      </c>
      <c r="D146" s="19" t="s">
        <v>1270</v>
      </c>
      <c r="E146" s="19" t="s">
        <v>22</v>
      </c>
      <c r="F146" s="19" t="s">
        <v>660</v>
      </c>
      <c r="G146" s="119">
        <v>0.097463</v>
      </c>
      <c r="H146" s="63">
        <v>11054.78</v>
      </c>
      <c r="I146" s="21" t="s">
        <v>639</v>
      </c>
      <c r="J146" s="21" t="s">
        <v>425</v>
      </c>
      <c r="L146" s="23"/>
    </row>
    <row r="147" spans="2:12" s="22" customFormat="1" ht="54.75" customHeight="1">
      <c r="B147" s="17">
        <f t="shared" si="2"/>
        <v>138</v>
      </c>
      <c r="C147" s="18" t="s">
        <v>1021</v>
      </c>
      <c r="D147" s="19" t="s">
        <v>1271</v>
      </c>
      <c r="E147" s="19" t="s">
        <v>22</v>
      </c>
      <c r="F147" s="19" t="s">
        <v>660</v>
      </c>
      <c r="G147" s="119">
        <v>0.255062</v>
      </c>
      <c r="H147" s="63">
        <v>79000</v>
      </c>
      <c r="I147" s="18" t="s">
        <v>639</v>
      </c>
      <c r="J147" s="18" t="s">
        <v>425</v>
      </c>
      <c r="L147" s="23"/>
    </row>
    <row r="148" spans="2:10" s="22" customFormat="1" ht="54.75" customHeight="1">
      <c r="B148" s="17">
        <f t="shared" si="2"/>
        <v>139</v>
      </c>
      <c r="C148" s="17" t="s">
        <v>1165</v>
      </c>
      <c r="D148" s="19" t="s">
        <v>1051</v>
      </c>
      <c r="E148" s="19" t="s">
        <v>920</v>
      </c>
      <c r="F148" s="19" t="s">
        <v>1050</v>
      </c>
      <c r="G148" s="119">
        <v>46.7715</v>
      </c>
      <c r="H148" s="63"/>
      <c r="I148" s="25" t="s">
        <v>706</v>
      </c>
      <c r="J148" s="25" t="s">
        <v>424</v>
      </c>
    </row>
    <row r="149" spans="2:12" s="22" customFormat="1" ht="54.75" customHeight="1">
      <c r="B149" s="17">
        <f t="shared" si="2"/>
        <v>140</v>
      </c>
      <c r="C149" s="17" t="s">
        <v>841</v>
      </c>
      <c r="D149" s="19" t="s">
        <v>1272</v>
      </c>
      <c r="E149" s="19" t="s">
        <v>341</v>
      </c>
      <c r="F149" s="28" t="s">
        <v>342</v>
      </c>
      <c r="G149" s="119">
        <v>0.1009</v>
      </c>
      <c r="H149" s="63">
        <v>3128</v>
      </c>
      <c r="I149" s="25" t="s">
        <v>704</v>
      </c>
      <c r="J149" s="25" t="s">
        <v>425</v>
      </c>
      <c r="L149" s="23"/>
    </row>
    <row r="150" spans="2:12" s="22" customFormat="1" ht="54.75" customHeight="1">
      <c r="B150" s="17">
        <f t="shared" si="2"/>
        <v>141</v>
      </c>
      <c r="C150" s="18" t="s">
        <v>315</v>
      </c>
      <c r="D150" s="19" t="s">
        <v>1273</v>
      </c>
      <c r="E150" s="19" t="s">
        <v>549</v>
      </c>
      <c r="F150" s="19" t="s">
        <v>550</v>
      </c>
      <c r="G150" s="119">
        <v>0.25075</v>
      </c>
      <c r="H150" s="63">
        <v>25075</v>
      </c>
      <c r="I150" s="21" t="s">
        <v>639</v>
      </c>
      <c r="J150" s="21" t="s">
        <v>425</v>
      </c>
      <c r="L150" s="23"/>
    </row>
    <row r="151" spans="2:12" s="22" customFormat="1" ht="54.75" customHeight="1">
      <c r="B151" s="17">
        <f t="shared" si="2"/>
        <v>142</v>
      </c>
      <c r="C151" s="17" t="s">
        <v>1070</v>
      </c>
      <c r="D151" s="19" t="s">
        <v>1274</v>
      </c>
      <c r="E151" s="19" t="s">
        <v>955</v>
      </c>
      <c r="F151" s="19" t="s">
        <v>220</v>
      </c>
      <c r="G151" s="119">
        <v>1.681797</v>
      </c>
      <c r="H151" s="63">
        <v>24000</v>
      </c>
      <c r="I151" s="25" t="s">
        <v>639</v>
      </c>
      <c r="J151" s="25" t="s">
        <v>425</v>
      </c>
      <c r="L151" s="23"/>
    </row>
    <row r="152" spans="2:12" s="22" customFormat="1" ht="54.75" customHeight="1">
      <c r="B152" s="17">
        <f t="shared" si="2"/>
        <v>143</v>
      </c>
      <c r="C152" s="17" t="s">
        <v>1022</v>
      </c>
      <c r="D152" s="19" t="s">
        <v>1275</v>
      </c>
      <c r="E152" s="19" t="s">
        <v>955</v>
      </c>
      <c r="F152" s="19" t="s">
        <v>220</v>
      </c>
      <c r="G152" s="119">
        <v>1.681797</v>
      </c>
      <c r="H152" s="63">
        <v>26000</v>
      </c>
      <c r="I152" s="25" t="s">
        <v>639</v>
      </c>
      <c r="J152" s="25" t="s">
        <v>425</v>
      </c>
      <c r="L152" s="23"/>
    </row>
    <row r="153" spans="1:254" s="44" customFormat="1" ht="54.75" customHeight="1">
      <c r="A153" s="22"/>
      <c r="B153" s="17">
        <f t="shared" si="2"/>
        <v>144</v>
      </c>
      <c r="C153" s="18" t="s">
        <v>316</v>
      </c>
      <c r="D153" s="19" t="s">
        <v>1276</v>
      </c>
      <c r="E153" s="19" t="s">
        <v>261</v>
      </c>
      <c r="F153" s="19" t="s">
        <v>220</v>
      </c>
      <c r="G153" s="119">
        <v>0.55</v>
      </c>
      <c r="H153" s="63">
        <v>45893</v>
      </c>
      <c r="I153" s="43" t="s">
        <v>639</v>
      </c>
      <c r="J153" s="18" t="s">
        <v>425</v>
      </c>
      <c r="K153" s="22"/>
      <c r="L153" s="23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22"/>
      <c r="DF153" s="22"/>
      <c r="DG153" s="22"/>
      <c r="DH153" s="22"/>
      <c r="DI153" s="22"/>
      <c r="DJ153" s="22"/>
      <c r="DK153" s="22"/>
      <c r="DL153" s="22"/>
      <c r="DM153" s="22"/>
      <c r="DN153" s="22"/>
      <c r="DO153" s="22"/>
      <c r="DP153" s="22"/>
      <c r="DQ153" s="22"/>
      <c r="DR153" s="22"/>
      <c r="DS153" s="22"/>
      <c r="DT153" s="22"/>
      <c r="DU153" s="22"/>
      <c r="DV153" s="22"/>
      <c r="DW153" s="22"/>
      <c r="DX153" s="22"/>
      <c r="DY153" s="22"/>
      <c r="DZ153" s="22"/>
      <c r="EA153" s="22"/>
      <c r="EB153" s="22"/>
      <c r="EC153" s="22"/>
      <c r="ED153" s="22"/>
      <c r="EE153" s="22"/>
      <c r="EF153" s="22"/>
      <c r="EG153" s="22"/>
      <c r="EH153" s="22"/>
      <c r="EI153" s="22"/>
      <c r="EJ153" s="22"/>
      <c r="EK153" s="22"/>
      <c r="EL153" s="22"/>
      <c r="EM153" s="22"/>
      <c r="EN153" s="22"/>
      <c r="EO153" s="22"/>
      <c r="EP153" s="22"/>
      <c r="EQ153" s="22"/>
      <c r="ER153" s="22"/>
      <c r="ES153" s="22"/>
      <c r="ET153" s="22"/>
      <c r="EU153" s="22"/>
      <c r="EV153" s="22"/>
      <c r="EW153" s="22"/>
      <c r="EX153" s="22"/>
      <c r="EY153" s="22"/>
      <c r="EZ153" s="22"/>
      <c r="FA153" s="22"/>
      <c r="FB153" s="22"/>
      <c r="FC153" s="22"/>
      <c r="FD153" s="22"/>
      <c r="FE153" s="22"/>
      <c r="FF153" s="22"/>
      <c r="FG153" s="22"/>
      <c r="FH153" s="22"/>
      <c r="FI153" s="22"/>
      <c r="FJ153" s="22"/>
      <c r="FK153" s="22"/>
      <c r="FL153" s="22"/>
      <c r="FM153" s="22"/>
      <c r="FN153" s="22"/>
      <c r="FO153" s="22"/>
      <c r="FP153" s="22"/>
      <c r="FQ153" s="22"/>
      <c r="FR153" s="22"/>
      <c r="FS153" s="22"/>
      <c r="FT153" s="22"/>
      <c r="FU153" s="22"/>
      <c r="FV153" s="22"/>
      <c r="FW153" s="22"/>
      <c r="FX153" s="22"/>
      <c r="FY153" s="22"/>
      <c r="FZ153" s="22"/>
      <c r="GA153" s="22"/>
      <c r="GB153" s="22"/>
      <c r="GC153" s="22"/>
      <c r="GD153" s="22"/>
      <c r="GE153" s="22"/>
      <c r="GF153" s="22"/>
      <c r="GG153" s="22"/>
      <c r="GH153" s="22"/>
      <c r="GI153" s="22"/>
      <c r="GJ153" s="22"/>
      <c r="GK153" s="22"/>
      <c r="GL153" s="22"/>
      <c r="GM153" s="22"/>
      <c r="GN153" s="22"/>
      <c r="GO153" s="22"/>
      <c r="GP153" s="22"/>
      <c r="GQ153" s="22"/>
      <c r="GR153" s="22"/>
      <c r="GS153" s="22"/>
      <c r="GT153" s="22"/>
      <c r="GU153" s="22"/>
      <c r="GV153" s="22"/>
      <c r="GW153" s="22"/>
      <c r="GX153" s="22"/>
      <c r="GY153" s="22"/>
      <c r="GZ153" s="22"/>
      <c r="HA153" s="22"/>
      <c r="HB153" s="22"/>
      <c r="HC153" s="22"/>
      <c r="HD153" s="22"/>
      <c r="HE153" s="22"/>
      <c r="HF153" s="22"/>
      <c r="HG153" s="22"/>
      <c r="HH153" s="22"/>
      <c r="HI153" s="22"/>
      <c r="HJ153" s="22"/>
      <c r="HK153" s="22"/>
      <c r="HL153" s="22"/>
      <c r="HM153" s="22"/>
      <c r="HN153" s="22"/>
      <c r="HO153" s="22"/>
      <c r="HP153" s="22"/>
      <c r="HQ153" s="22"/>
      <c r="HR153" s="22"/>
      <c r="HS153" s="22"/>
      <c r="HT153" s="22"/>
      <c r="HU153" s="22"/>
      <c r="HV153" s="22"/>
      <c r="HW153" s="22"/>
      <c r="HX153" s="22"/>
      <c r="HY153" s="22"/>
      <c r="HZ153" s="22"/>
      <c r="IA153" s="22"/>
      <c r="IB153" s="22"/>
      <c r="IC153" s="22"/>
      <c r="ID153" s="22"/>
      <c r="IE153" s="22"/>
      <c r="IF153" s="22"/>
      <c r="IG153" s="22"/>
      <c r="IH153" s="22"/>
      <c r="II153" s="22"/>
      <c r="IJ153" s="22"/>
      <c r="IK153" s="22"/>
      <c r="IL153" s="22"/>
      <c r="IM153" s="22"/>
      <c r="IN153" s="22"/>
      <c r="IO153" s="22"/>
      <c r="IP153" s="22"/>
      <c r="IQ153" s="22"/>
      <c r="IR153" s="22"/>
      <c r="IS153" s="22"/>
      <c r="IT153" s="22"/>
    </row>
    <row r="154" spans="2:253" s="22" customFormat="1" ht="54.75" customHeight="1">
      <c r="B154" s="17">
        <f t="shared" si="2"/>
        <v>145</v>
      </c>
      <c r="C154" s="17" t="s">
        <v>1903</v>
      </c>
      <c r="D154" s="19" t="s">
        <v>986</v>
      </c>
      <c r="E154" s="19" t="s">
        <v>985</v>
      </c>
      <c r="F154" s="19" t="s">
        <v>984</v>
      </c>
      <c r="G154" s="119">
        <v>46.74915</v>
      </c>
      <c r="H154" s="63"/>
      <c r="I154" s="25" t="s">
        <v>641</v>
      </c>
      <c r="J154" s="25" t="s">
        <v>424</v>
      </c>
      <c r="IS154" s="22">
        <f>SUM(A154:IR154)</f>
        <v>191.74915</v>
      </c>
    </row>
    <row r="155" spans="2:12" s="22" customFormat="1" ht="54.75" customHeight="1">
      <c r="B155" s="17">
        <f t="shared" si="2"/>
        <v>146</v>
      </c>
      <c r="C155" s="18" t="s">
        <v>317</v>
      </c>
      <c r="D155" s="19" t="s">
        <v>543</v>
      </c>
      <c r="E155" s="19" t="s">
        <v>544</v>
      </c>
      <c r="F155" s="19" t="s">
        <v>558</v>
      </c>
      <c r="G155" s="119">
        <v>45.0643</v>
      </c>
      <c r="H155" s="63"/>
      <c r="I155" s="18" t="s">
        <v>641</v>
      </c>
      <c r="J155" s="25" t="s">
        <v>424</v>
      </c>
      <c r="L155" s="23"/>
    </row>
    <row r="156" spans="2:12" s="22" customFormat="1" ht="54.75" customHeight="1">
      <c r="B156" s="17">
        <f t="shared" si="2"/>
        <v>147</v>
      </c>
      <c r="C156" s="17" t="s">
        <v>990</v>
      </c>
      <c r="D156" s="19" t="s">
        <v>1414</v>
      </c>
      <c r="E156" s="19" t="s">
        <v>890</v>
      </c>
      <c r="F156" s="19" t="s">
        <v>891</v>
      </c>
      <c r="G156" s="119">
        <v>0.2</v>
      </c>
      <c r="H156" s="63">
        <v>10996</v>
      </c>
      <c r="I156" s="18" t="s">
        <v>639</v>
      </c>
      <c r="J156" s="18" t="s">
        <v>425</v>
      </c>
      <c r="K156" s="18"/>
      <c r="L156" s="23"/>
    </row>
    <row r="157" spans="2:12" s="22" customFormat="1" ht="54.75" customHeight="1">
      <c r="B157" s="17">
        <f t="shared" si="2"/>
        <v>148</v>
      </c>
      <c r="C157" s="17" t="s">
        <v>842</v>
      </c>
      <c r="D157" s="19" t="s">
        <v>412</v>
      </c>
      <c r="E157" s="19" t="s">
        <v>345</v>
      </c>
      <c r="F157" s="19" t="s">
        <v>344</v>
      </c>
      <c r="G157" s="119">
        <v>5</v>
      </c>
      <c r="H157" s="63"/>
      <c r="I157" s="25" t="s">
        <v>641</v>
      </c>
      <c r="J157" s="25" t="s">
        <v>227</v>
      </c>
      <c r="L157" s="23"/>
    </row>
    <row r="158" spans="2:12" s="22" customFormat="1" ht="54.75" customHeight="1">
      <c r="B158" s="17">
        <f t="shared" si="2"/>
        <v>149</v>
      </c>
      <c r="C158" s="18" t="s">
        <v>318</v>
      </c>
      <c r="D158" s="19" t="s">
        <v>166</v>
      </c>
      <c r="E158" s="19" t="s">
        <v>866</v>
      </c>
      <c r="F158" s="19" t="s">
        <v>246</v>
      </c>
      <c r="G158" s="119">
        <v>65.9479</v>
      </c>
      <c r="H158" s="63"/>
      <c r="I158" s="21" t="s">
        <v>641</v>
      </c>
      <c r="J158" s="25" t="s">
        <v>424</v>
      </c>
      <c r="L158" s="23"/>
    </row>
    <row r="159" spans="2:11" s="22" customFormat="1" ht="54.75" customHeight="1">
      <c r="B159" s="17">
        <f t="shared" si="2"/>
        <v>150</v>
      </c>
      <c r="C159" s="17" t="s">
        <v>1968</v>
      </c>
      <c r="D159" s="19" t="s">
        <v>1633</v>
      </c>
      <c r="E159" s="19" t="s">
        <v>1634</v>
      </c>
      <c r="F159" s="28" t="s">
        <v>1635</v>
      </c>
      <c r="G159" s="119">
        <v>0.1353</v>
      </c>
      <c r="H159" s="63">
        <v>5028.88</v>
      </c>
      <c r="I159" s="25" t="s">
        <v>640</v>
      </c>
      <c r="J159" s="25" t="s">
        <v>425</v>
      </c>
      <c r="K159" s="18"/>
    </row>
    <row r="160" spans="2:12" s="22" customFormat="1" ht="54.75" customHeight="1">
      <c r="B160" s="17">
        <f t="shared" si="2"/>
        <v>151</v>
      </c>
      <c r="C160" s="17" t="s">
        <v>906</v>
      </c>
      <c r="D160" s="19" t="s">
        <v>1277</v>
      </c>
      <c r="E160" s="19" t="s">
        <v>617</v>
      </c>
      <c r="F160" s="39" t="s">
        <v>618</v>
      </c>
      <c r="G160" s="119">
        <v>0.206</v>
      </c>
      <c r="H160" s="63">
        <v>49700</v>
      </c>
      <c r="I160" s="25" t="s">
        <v>639</v>
      </c>
      <c r="J160" s="25" t="s">
        <v>425</v>
      </c>
      <c r="L160" s="23"/>
    </row>
    <row r="161" spans="2:12" s="22" customFormat="1" ht="54.75" customHeight="1">
      <c r="B161" s="17">
        <f t="shared" si="2"/>
        <v>152</v>
      </c>
      <c r="C161" s="17" t="s">
        <v>996</v>
      </c>
      <c r="D161" s="19" t="s">
        <v>1278</v>
      </c>
      <c r="E161" s="19" t="s">
        <v>911</v>
      </c>
      <c r="F161" s="19" t="s">
        <v>910</v>
      </c>
      <c r="G161" s="119">
        <v>0.1409</v>
      </c>
      <c r="H161" s="63">
        <v>13088.88</v>
      </c>
      <c r="I161" s="25" t="s">
        <v>639</v>
      </c>
      <c r="J161" s="25" t="s">
        <v>425</v>
      </c>
      <c r="L161" s="23"/>
    </row>
    <row r="162" spans="2:212" s="22" customFormat="1" ht="54.75" customHeight="1">
      <c r="B162" s="17">
        <f t="shared" si="2"/>
        <v>153</v>
      </c>
      <c r="C162" s="18" t="s">
        <v>319</v>
      </c>
      <c r="D162" s="19" t="s">
        <v>1279</v>
      </c>
      <c r="E162" s="19" t="s">
        <v>747</v>
      </c>
      <c r="F162" s="28" t="s">
        <v>723</v>
      </c>
      <c r="G162" s="119">
        <v>0.2247</v>
      </c>
      <c r="H162" s="63">
        <v>19658.39</v>
      </c>
      <c r="I162" s="18" t="s">
        <v>703</v>
      </c>
      <c r="J162" s="21" t="s">
        <v>425</v>
      </c>
      <c r="GZ162" s="31"/>
      <c r="HA162" s="31"/>
      <c r="HB162" s="31"/>
      <c r="HC162" s="31"/>
      <c r="HD162" s="31"/>
    </row>
    <row r="163" spans="2:12" s="22" customFormat="1" ht="54.75" customHeight="1">
      <c r="B163" s="17">
        <f t="shared" si="2"/>
        <v>154</v>
      </c>
      <c r="C163" s="18" t="s">
        <v>321</v>
      </c>
      <c r="D163" s="19" t="s">
        <v>616</v>
      </c>
      <c r="E163" s="28" t="s">
        <v>444</v>
      </c>
      <c r="F163" s="64" t="s">
        <v>445</v>
      </c>
      <c r="G163" s="119">
        <v>142.0433</v>
      </c>
      <c r="H163" s="63"/>
      <c r="I163" s="18" t="s">
        <v>707</v>
      </c>
      <c r="J163" s="25" t="s">
        <v>424</v>
      </c>
      <c r="L163" s="23"/>
    </row>
    <row r="164" spans="2:12" s="22" customFormat="1" ht="54.75" customHeight="1">
      <c r="B164" s="17">
        <f t="shared" si="2"/>
        <v>155</v>
      </c>
      <c r="C164" s="18" t="s">
        <v>1198</v>
      </c>
      <c r="D164" s="19" t="s">
        <v>1153</v>
      </c>
      <c r="E164" s="19" t="s">
        <v>1168</v>
      </c>
      <c r="F164" s="19" t="s">
        <v>748</v>
      </c>
      <c r="G164" s="119">
        <v>1.01807</v>
      </c>
      <c r="H164" s="63"/>
      <c r="I164" s="21" t="s">
        <v>639</v>
      </c>
      <c r="J164" s="21" t="s">
        <v>229</v>
      </c>
      <c r="L164" s="23"/>
    </row>
    <row r="165" spans="2:254" ht="54.75" customHeight="1">
      <c r="B165" s="17">
        <f t="shared" si="2"/>
        <v>156</v>
      </c>
      <c r="C165" s="17" t="s">
        <v>2051</v>
      </c>
      <c r="D165" s="19" t="s">
        <v>1436</v>
      </c>
      <c r="E165" s="19" t="s">
        <v>1443</v>
      </c>
      <c r="F165" s="19" t="s">
        <v>1442</v>
      </c>
      <c r="G165" s="119">
        <v>7.88</v>
      </c>
      <c r="H165" s="63" t="s">
        <v>1438</v>
      </c>
      <c r="I165" s="25" t="s">
        <v>707</v>
      </c>
      <c r="J165" s="25" t="s">
        <v>229</v>
      </c>
      <c r="K165" s="58"/>
      <c r="L165" s="34"/>
      <c r="IT165" s="34">
        <f>SUM(A165:IS165)</f>
        <v>163.88</v>
      </c>
    </row>
    <row r="166" spans="2:12" s="22" customFormat="1" ht="54.75" customHeight="1">
      <c r="B166" s="17">
        <f t="shared" si="2"/>
        <v>157</v>
      </c>
      <c r="C166" s="17" t="s">
        <v>571</v>
      </c>
      <c r="D166" s="19" t="s">
        <v>1280</v>
      </c>
      <c r="E166" s="19" t="s">
        <v>563</v>
      </c>
      <c r="F166" s="19" t="s">
        <v>550</v>
      </c>
      <c r="G166" s="119">
        <v>0.145</v>
      </c>
      <c r="H166" s="63">
        <v>7500</v>
      </c>
      <c r="I166" s="18" t="s">
        <v>639</v>
      </c>
      <c r="J166" s="18" t="s">
        <v>425</v>
      </c>
      <c r="L166" s="23"/>
    </row>
    <row r="167" spans="2:253" s="22" customFormat="1" ht="54.75" customHeight="1">
      <c r="B167" s="17">
        <f t="shared" si="2"/>
        <v>158</v>
      </c>
      <c r="C167" s="18" t="s">
        <v>320</v>
      </c>
      <c r="D167" s="19" t="s">
        <v>151</v>
      </c>
      <c r="E167" s="19" t="s">
        <v>821</v>
      </c>
      <c r="F167" s="19" t="s">
        <v>113</v>
      </c>
      <c r="G167" s="119">
        <v>7.5061</v>
      </c>
      <c r="H167" s="63"/>
      <c r="I167" s="21" t="s">
        <v>703</v>
      </c>
      <c r="J167" s="21" t="s">
        <v>229</v>
      </c>
      <c r="L167" s="23"/>
      <c r="IG167" s="31"/>
      <c r="IH167" s="31"/>
      <c r="II167" s="31"/>
      <c r="IJ167" s="31"/>
      <c r="IK167" s="31"/>
      <c r="IL167" s="31"/>
      <c r="IM167" s="31"/>
      <c r="IN167" s="31"/>
      <c r="IO167" s="31"/>
      <c r="IP167" s="31"/>
      <c r="IQ167" s="31"/>
      <c r="IR167" s="31"/>
      <c r="IS167" s="31"/>
    </row>
    <row r="168" spans="2:10" s="22" customFormat="1" ht="54.75" customHeight="1">
      <c r="B168" s="17">
        <f t="shared" si="2"/>
        <v>159</v>
      </c>
      <c r="C168" s="17" t="s">
        <v>1134</v>
      </c>
      <c r="D168" s="19" t="s">
        <v>265</v>
      </c>
      <c r="E168" s="19" t="s">
        <v>1036</v>
      </c>
      <c r="F168" s="19" t="s">
        <v>714</v>
      </c>
      <c r="G168" s="119">
        <v>54.4739</v>
      </c>
      <c r="H168" s="63"/>
      <c r="I168" s="18" t="s">
        <v>640</v>
      </c>
      <c r="J168" s="21" t="s">
        <v>227</v>
      </c>
    </row>
    <row r="169" spans="2:12" s="22" customFormat="1" ht="54.75" customHeight="1">
      <c r="B169" s="17">
        <f t="shared" si="2"/>
        <v>160</v>
      </c>
      <c r="C169" s="17" t="s">
        <v>217</v>
      </c>
      <c r="D169" s="19" t="s">
        <v>1281</v>
      </c>
      <c r="E169" s="19" t="s">
        <v>1033</v>
      </c>
      <c r="F169" s="19" t="s">
        <v>649</v>
      </c>
      <c r="G169" s="119">
        <v>0.137971</v>
      </c>
      <c r="H169" s="63">
        <v>92830</v>
      </c>
      <c r="I169" s="18" t="s">
        <v>640</v>
      </c>
      <c r="J169" s="25" t="s">
        <v>425</v>
      </c>
      <c r="L169" s="23"/>
    </row>
    <row r="170" spans="2:12" s="22" customFormat="1" ht="54.75" customHeight="1">
      <c r="B170" s="17">
        <f t="shared" si="2"/>
        <v>161</v>
      </c>
      <c r="C170" s="17" t="s">
        <v>904</v>
      </c>
      <c r="D170" s="19" t="s">
        <v>338</v>
      </c>
      <c r="E170" s="19" t="s">
        <v>1034</v>
      </c>
      <c r="F170" s="19" t="s">
        <v>337</v>
      </c>
      <c r="G170" s="119">
        <v>2.3891</v>
      </c>
      <c r="H170" s="63"/>
      <c r="I170" s="18" t="s">
        <v>640</v>
      </c>
      <c r="J170" s="18" t="s">
        <v>229</v>
      </c>
      <c r="L170" s="23"/>
    </row>
    <row r="171" spans="2:254" s="22" customFormat="1" ht="54.75" customHeight="1">
      <c r="B171" s="17">
        <f t="shared" si="2"/>
        <v>162</v>
      </c>
      <c r="C171" s="17" t="s">
        <v>2052</v>
      </c>
      <c r="D171" s="19" t="s">
        <v>1435</v>
      </c>
      <c r="E171" s="19" t="s">
        <v>1444</v>
      </c>
      <c r="F171" s="19" t="s">
        <v>1445</v>
      </c>
      <c r="G171" s="119">
        <v>0.2494</v>
      </c>
      <c r="H171" s="63">
        <v>37847.57</v>
      </c>
      <c r="I171" s="25" t="s">
        <v>639</v>
      </c>
      <c r="J171" s="25" t="s">
        <v>425</v>
      </c>
      <c r="K171" s="18"/>
      <c r="IT171" s="22">
        <f>SUM(A171:IS171)</f>
        <v>38009.8194</v>
      </c>
    </row>
    <row r="172" spans="2:12" s="22" customFormat="1" ht="54.75" customHeight="1">
      <c r="B172" s="17">
        <f t="shared" si="2"/>
        <v>163</v>
      </c>
      <c r="C172" s="18" t="s">
        <v>1646</v>
      </c>
      <c r="D172" s="19" t="s">
        <v>1647</v>
      </c>
      <c r="E172" s="19" t="s">
        <v>1648</v>
      </c>
      <c r="F172" s="19" t="s">
        <v>644</v>
      </c>
      <c r="G172" s="119">
        <v>0.3826</v>
      </c>
      <c r="H172" s="63">
        <v>21037.39</v>
      </c>
      <c r="I172" s="21" t="s">
        <v>639</v>
      </c>
      <c r="J172" s="21" t="s">
        <v>425</v>
      </c>
      <c r="K172" s="18"/>
      <c r="L172" s="23"/>
    </row>
    <row r="173" spans="2:12" s="22" customFormat="1" ht="54.75" customHeight="1">
      <c r="B173" s="17">
        <f t="shared" si="2"/>
        <v>164</v>
      </c>
      <c r="C173" s="18" t="s">
        <v>323</v>
      </c>
      <c r="D173" s="19" t="s">
        <v>1282</v>
      </c>
      <c r="E173" s="19" t="s">
        <v>464</v>
      </c>
      <c r="F173" s="19" t="s">
        <v>644</v>
      </c>
      <c r="G173" s="119">
        <v>0.4195</v>
      </c>
      <c r="H173" s="63">
        <v>32785.18</v>
      </c>
      <c r="I173" s="26" t="s">
        <v>639</v>
      </c>
      <c r="J173" s="21" t="s">
        <v>425</v>
      </c>
      <c r="L173" s="23"/>
    </row>
    <row r="174" spans="2:12" s="22" customFormat="1" ht="57.75" customHeight="1">
      <c r="B174" s="17">
        <f t="shared" si="2"/>
        <v>165</v>
      </c>
      <c r="C174" s="18" t="s">
        <v>1040</v>
      </c>
      <c r="D174" s="19" t="s">
        <v>983</v>
      </c>
      <c r="E174" s="19" t="s">
        <v>907</v>
      </c>
      <c r="F174" s="19" t="s">
        <v>914</v>
      </c>
      <c r="G174" s="119">
        <v>6.0552</v>
      </c>
      <c r="H174" s="63"/>
      <c r="I174" s="18" t="s">
        <v>597</v>
      </c>
      <c r="J174" s="18" t="s">
        <v>736</v>
      </c>
      <c r="L174" s="23"/>
    </row>
    <row r="175" spans="2:12" s="22" customFormat="1" ht="54.75" customHeight="1">
      <c r="B175" s="17">
        <f t="shared" si="2"/>
        <v>166</v>
      </c>
      <c r="C175" s="17" t="s">
        <v>967</v>
      </c>
      <c r="D175" s="27" t="s">
        <v>1283</v>
      </c>
      <c r="E175" s="19" t="s">
        <v>883</v>
      </c>
      <c r="F175" s="19" t="s">
        <v>1042</v>
      </c>
      <c r="G175" s="119">
        <v>0.1749</v>
      </c>
      <c r="H175" s="63">
        <v>23899.16</v>
      </c>
      <c r="I175" s="25" t="s">
        <v>639</v>
      </c>
      <c r="J175" s="25" t="s">
        <v>425</v>
      </c>
      <c r="L175" s="23"/>
    </row>
    <row r="176" spans="2:12" s="22" customFormat="1" ht="54.75" customHeight="1">
      <c r="B176" s="17">
        <f t="shared" si="2"/>
        <v>167</v>
      </c>
      <c r="C176" s="18" t="s">
        <v>326</v>
      </c>
      <c r="D176" s="19" t="s">
        <v>771</v>
      </c>
      <c r="E176" s="19" t="s">
        <v>772</v>
      </c>
      <c r="F176" s="19" t="s">
        <v>773</v>
      </c>
      <c r="G176" s="119">
        <v>32.939</v>
      </c>
      <c r="H176" s="63"/>
      <c r="I176" s="21" t="s">
        <v>119</v>
      </c>
      <c r="J176" s="25" t="s">
        <v>424</v>
      </c>
      <c r="L176" s="23"/>
    </row>
    <row r="177" spans="2:10" s="22" customFormat="1" ht="54.75" customHeight="1">
      <c r="B177" s="17">
        <f t="shared" si="2"/>
        <v>168</v>
      </c>
      <c r="C177" s="17" t="s">
        <v>1166</v>
      </c>
      <c r="D177" s="19" t="s">
        <v>1284</v>
      </c>
      <c r="E177" s="19" t="s">
        <v>979</v>
      </c>
      <c r="F177" s="19" t="s">
        <v>981</v>
      </c>
      <c r="G177" s="119">
        <v>2.5</v>
      </c>
      <c r="H177" s="63">
        <v>88814.33</v>
      </c>
      <c r="I177" s="25" t="s">
        <v>639</v>
      </c>
      <c r="J177" s="25" t="s">
        <v>425</v>
      </c>
    </row>
    <row r="178" spans="2:12" s="22" customFormat="1" ht="54.75" customHeight="1">
      <c r="B178" s="17">
        <f t="shared" si="2"/>
        <v>169</v>
      </c>
      <c r="C178" s="17" t="s">
        <v>1656</v>
      </c>
      <c r="D178" s="19" t="s">
        <v>1657</v>
      </c>
      <c r="E178" s="19" t="s">
        <v>1658</v>
      </c>
      <c r="F178" s="19" t="s">
        <v>1659</v>
      </c>
      <c r="G178" s="119">
        <v>0.29865</v>
      </c>
      <c r="H178" s="63">
        <v>19706</v>
      </c>
      <c r="I178" s="18" t="s">
        <v>639</v>
      </c>
      <c r="J178" s="25" t="s">
        <v>425</v>
      </c>
      <c r="L178" s="23"/>
    </row>
    <row r="179" spans="2:12" s="22" customFormat="1" ht="54.75" customHeight="1">
      <c r="B179" s="17">
        <f t="shared" si="2"/>
        <v>170</v>
      </c>
      <c r="C179" s="17" t="s">
        <v>905</v>
      </c>
      <c r="D179" s="19" t="s">
        <v>1285</v>
      </c>
      <c r="E179" s="19" t="s">
        <v>810</v>
      </c>
      <c r="F179" s="19" t="s">
        <v>811</v>
      </c>
      <c r="G179" s="119">
        <v>0.203</v>
      </c>
      <c r="H179" s="63">
        <v>8310</v>
      </c>
      <c r="I179" s="18" t="s">
        <v>703</v>
      </c>
      <c r="J179" s="18" t="s">
        <v>425</v>
      </c>
      <c r="L179" s="23"/>
    </row>
    <row r="180" spans="2:12" s="22" customFormat="1" ht="54.75" customHeight="1">
      <c r="B180" s="17">
        <f t="shared" si="2"/>
        <v>171</v>
      </c>
      <c r="C180" s="18" t="s">
        <v>324</v>
      </c>
      <c r="D180" s="19" t="s">
        <v>1286</v>
      </c>
      <c r="E180" s="19" t="s">
        <v>657</v>
      </c>
      <c r="F180" s="19" t="s">
        <v>734</v>
      </c>
      <c r="G180" s="119">
        <v>0.2084</v>
      </c>
      <c r="H180" s="63">
        <v>17836</v>
      </c>
      <c r="I180" s="21" t="s">
        <v>639</v>
      </c>
      <c r="J180" s="21" t="s">
        <v>425</v>
      </c>
      <c r="L180" s="23"/>
    </row>
    <row r="181" spans="2:12" s="22" customFormat="1" ht="54.75" customHeight="1">
      <c r="B181" s="17">
        <f t="shared" si="2"/>
        <v>172</v>
      </c>
      <c r="C181" s="17" t="s">
        <v>1056</v>
      </c>
      <c r="D181" s="19" t="s">
        <v>1287</v>
      </c>
      <c r="E181" s="19" t="s">
        <v>888</v>
      </c>
      <c r="F181" s="19" t="s">
        <v>889</v>
      </c>
      <c r="G181" s="119">
        <v>3.0259</v>
      </c>
      <c r="H181" s="63">
        <v>92243</v>
      </c>
      <c r="I181" s="25" t="s">
        <v>703</v>
      </c>
      <c r="J181" s="25" t="s">
        <v>425</v>
      </c>
      <c r="L181" s="23"/>
    </row>
    <row r="182" spans="2:12" s="22" customFormat="1" ht="54.75" customHeight="1">
      <c r="B182" s="17">
        <f t="shared" si="2"/>
        <v>173</v>
      </c>
      <c r="C182" s="18" t="s">
        <v>327</v>
      </c>
      <c r="D182" s="19" t="s">
        <v>675</v>
      </c>
      <c r="E182" s="62" t="s">
        <v>676</v>
      </c>
      <c r="F182" s="19" t="s">
        <v>254</v>
      </c>
      <c r="G182" s="119">
        <v>301.86</v>
      </c>
      <c r="H182" s="63"/>
      <c r="I182" s="18" t="s">
        <v>815</v>
      </c>
      <c r="J182" s="18" t="s">
        <v>227</v>
      </c>
      <c r="L182" s="23"/>
    </row>
    <row r="183" spans="2:240" s="22" customFormat="1" ht="54.75" customHeight="1">
      <c r="B183" s="17">
        <f t="shared" si="2"/>
        <v>174</v>
      </c>
      <c r="C183" s="18" t="s">
        <v>328</v>
      </c>
      <c r="D183" s="28" t="s">
        <v>590</v>
      </c>
      <c r="E183" s="19" t="s">
        <v>591</v>
      </c>
      <c r="F183" s="19" t="s">
        <v>2092</v>
      </c>
      <c r="G183" s="119">
        <v>36.3515</v>
      </c>
      <c r="H183" s="63"/>
      <c r="I183" s="21" t="s">
        <v>704</v>
      </c>
      <c r="J183" s="25" t="s">
        <v>424</v>
      </c>
      <c r="L183" s="23"/>
      <c r="HE183" s="31"/>
      <c r="HF183" s="31"/>
      <c r="HG183" s="31"/>
      <c r="HH183" s="31"/>
      <c r="HI183" s="31"/>
      <c r="HJ183" s="31"/>
      <c r="HK183" s="31"/>
      <c r="HL183" s="31"/>
      <c r="HM183" s="31"/>
      <c r="HN183" s="31"/>
      <c r="HO183" s="31"/>
      <c r="HP183" s="31"/>
      <c r="HQ183" s="31"/>
      <c r="HR183" s="31"/>
      <c r="HS183" s="31"/>
      <c r="HT183" s="31"/>
      <c r="HU183" s="31"/>
      <c r="HV183" s="31"/>
      <c r="HW183" s="31"/>
      <c r="HX183" s="31"/>
      <c r="HY183" s="31"/>
      <c r="HZ183" s="31"/>
      <c r="IA183" s="31"/>
      <c r="IB183" s="31"/>
      <c r="IC183" s="31"/>
      <c r="ID183" s="31"/>
      <c r="IE183" s="31"/>
      <c r="IF183" s="31"/>
    </row>
    <row r="184" spans="2:12" s="22" customFormat="1" ht="54.75" customHeight="1">
      <c r="B184" s="17">
        <f t="shared" si="2"/>
        <v>175</v>
      </c>
      <c r="C184" s="18" t="s">
        <v>325</v>
      </c>
      <c r="D184" s="30" t="s">
        <v>1288</v>
      </c>
      <c r="E184" s="19" t="s">
        <v>754</v>
      </c>
      <c r="F184" s="19" t="s">
        <v>231</v>
      </c>
      <c r="G184" s="119">
        <v>0.88</v>
      </c>
      <c r="H184" s="63">
        <v>10341</v>
      </c>
      <c r="I184" s="21" t="s">
        <v>703</v>
      </c>
      <c r="J184" s="21" t="s">
        <v>425</v>
      </c>
      <c r="L184" s="23"/>
    </row>
    <row r="185" spans="2:12" s="22" customFormat="1" ht="54.75" customHeight="1">
      <c r="B185" s="17">
        <f t="shared" si="2"/>
        <v>176</v>
      </c>
      <c r="C185" s="17" t="s">
        <v>954</v>
      </c>
      <c r="D185" s="30" t="s">
        <v>1289</v>
      </c>
      <c r="E185" s="19" t="s">
        <v>754</v>
      </c>
      <c r="F185" s="19" t="s">
        <v>231</v>
      </c>
      <c r="G185" s="119">
        <v>0.4036</v>
      </c>
      <c r="H185" s="63">
        <v>6750</v>
      </c>
      <c r="I185" s="18" t="s">
        <v>703</v>
      </c>
      <c r="J185" s="18" t="s">
        <v>425</v>
      </c>
      <c r="L185" s="23"/>
    </row>
    <row r="186" spans="2:12" s="22" customFormat="1" ht="54.75" customHeight="1">
      <c r="B186" s="17">
        <f t="shared" si="2"/>
        <v>177</v>
      </c>
      <c r="C186" s="17" t="s">
        <v>582</v>
      </c>
      <c r="D186" s="30" t="s">
        <v>1290</v>
      </c>
      <c r="E186" s="19" t="s">
        <v>754</v>
      </c>
      <c r="F186" s="19" t="s">
        <v>231</v>
      </c>
      <c r="G186" s="119">
        <v>0.5301</v>
      </c>
      <c r="H186" s="63">
        <v>9100</v>
      </c>
      <c r="I186" s="18" t="s">
        <v>703</v>
      </c>
      <c r="J186" s="18" t="s">
        <v>425</v>
      </c>
      <c r="L186" s="23"/>
    </row>
    <row r="187" spans="2:12" s="22" customFormat="1" ht="54.75" customHeight="1">
      <c r="B187" s="17">
        <f t="shared" si="2"/>
        <v>178</v>
      </c>
      <c r="C187" s="17" t="s">
        <v>930</v>
      </c>
      <c r="D187" s="19" t="s">
        <v>857</v>
      </c>
      <c r="E187" s="19" t="s">
        <v>856</v>
      </c>
      <c r="F187" s="19" t="s">
        <v>855</v>
      </c>
      <c r="G187" s="119">
        <v>54.6013</v>
      </c>
      <c r="H187" s="63"/>
      <c r="I187" s="25" t="s">
        <v>706</v>
      </c>
      <c r="J187" s="25" t="s">
        <v>736</v>
      </c>
      <c r="L187" s="23"/>
    </row>
    <row r="188" spans="2:12" s="22" customFormat="1" ht="54.75" customHeight="1">
      <c r="B188" s="17">
        <f t="shared" si="2"/>
        <v>179</v>
      </c>
      <c r="C188" s="18" t="s">
        <v>346</v>
      </c>
      <c r="D188" s="30" t="s">
        <v>1291</v>
      </c>
      <c r="E188" s="19" t="s">
        <v>272</v>
      </c>
      <c r="F188" s="28" t="s">
        <v>271</v>
      </c>
      <c r="G188" s="119">
        <v>0.2615</v>
      </c>
      <c r="H188" s="63">
        <v>29434</v>
      </c>
      <c r="I188" s="25" t="s">
        <v>703</v>
      </c>
      <c r="J188" s="25" t="s">
        <v>425</v>
      </c>
      <c r="L188" s="23"/>
    </row>
    <row r="189" spans="2:12" s="22" customFormat="1" ht="54.75" customHeight="1">
      <c r="B189" s="17">
        <f t="shared" si="2"/>
        <v>180</v>
      </c>
      <c r="C189" s="18" t="s">
        <v>347</v>
      </c>
      <c r="D189" s="30" t="s">
        <v>143</v>
      </c>
      <c r="E189" s="19" t="s">
        <v>807</v>
      </c>
      <c r="F189" s="19" t="s">
        <v>808</v>
      </c>
      <c r="G189" s="119">
        <v>22.9186</v>
      </c>
      <c r="H189" s="63"/>
      <c r="I189" s="18" t="s">
        <v>641</v>
      </c>
      <c r="J189" s="25" t="s">
        <v>424</v>
      </c>
      <c r="L189" s="23"/>
    </row>
    <row r="190" spans="2:12" s="22" customFormat="1" ht="54.75" customHeight="1">
      <c r="B190" s="17">
        <f t="shared" si="2"/>
        <v>181</v>
      </c>
      <c r="C190" s="17" t="s">
        <v>886</v>
      </c>
      <c r="D190" s="19" t="s">
        <v>1292</v>
      </c>
      <c r="E190" s="19" t="s">
        <v>9</v>
      </c>
      <c r="F190" s="19" t="s">
        <v>10</v>
      </c>
      <c r="G190" s="119">
        <v>0.9</v>
      </c>
      <c r="H190" s="63">
        <v>23116</v>
      </c>
      <c r="I190" s="18" t="s">
        <v>639</v>
      </c>
      <c r="J190" s="18" t="s">
        <v>425</v>
      </c>
      <c r="L190" s="23"/>
    </row>
    <row r="191" spans="2:12" s="22" customFormat="1" ht="54.75" customHeight="1">
      <c r="B191" s="17">
        <f t="shared" si="2"/>
        <v>182</v>
      </c>
      <c r="C191" s="17" t="s">
        <v>931</v>
      </c>
      <c r="D191" s="19" t="s">
        <v>1293</v>
      </c>
      <c r="E191" s="28" t="s">
        <v>423</v>
      </c>
      <c r="F191" s="19" t="s">
        <v>422</v>
      </c>
      <c r="G191" s="119">
        <v>0.2098</v>
      </c>
      <c r="H191" s="63">
        <v>10412.36</v>
      </c>
      <c r="I191" s="25" t="s">
        <v>639</v>
      </c>
      <c r="J191" s="18" t="s">
        <v>425</v>
      </c>
      <c r="L191" s="23"/>
    </row>
    <row r="192" spans="1:240" s="22" customFormat="1" ht="54.75" customHeight="1">
      <c r="A192" s="31"/>
      <c r="B192" s="17">
        <f t="shared" si="2"/>
        <v>183</v>
      </c>
      <c r="C192" s="18" t="s">
        <v>329</v>
      </c>
      <c r="D192" s="19" t="s">
        <v>1294</v>
      </c>
      <c r="E192" s="19" t="s">
        <v>518</v>
      </c>
      <c r="F192" s="19" t="s">
        <v>517</v>
      </c>
      <c r="G192" s="119">
        <v>0.6647</v>
      </c>
      <c r="H192" s="63">
        <v>9516.72</v>
      </c>
      <c r="I192" s="18" t="s">
        <v>703</v>
      </c>
      <c r="J192" s="18" t="s">
        <v>425</v>
      </c>
      <c r="K192" s="31"/>
      <c r="L192" s="38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  <c r="BT192" s="31"/>
      <c r="BU192" s="31"/>
      <c r="BV192" s="31"/>
      <c r="BW192" s="31"/>
      <c r="BX192" s="31"/>
      <c r="BY192" s="31"/>
      <c r="BZ192" s="31"/>
      <c r="CA192" s="31"/>
      <c r="CB192" s="31"/>
      <c r="CC192" s="31"/>
      <c r="CD192" s="31"/>
      <c r="CE192" s="31"/>
      <c r="CF192" s="31"/>
      <c r="CG192" s="31"/>
      <c r="CH192" s="31"/>
      <c r="CI192" s="31"/>
      <c r="CJ192" s="31"/>
      <c r="CK192" s="31"/>
      <c r="CL192" s="31"/>
      <c r="CM192" s="31"/>
      <c r="CN192" s="31"/>
      <c r="CO192" s="31"/>
      <c r="CP192" s="31"/>
      <c r="CQ192" s="31"/>
      <c r="CR192" s="31"/>
      <c r="CS192" s="31"/>
      <c r="CT192" s="31"/>
      <c r="CU192" s="31"/>
      <c r="CV192" s="31"/>
      <c r="CW192" s="31"/>
      <c r="CX192" s="31"/>
      <c r="CY192" s="31"/>
      <c r="CZ192" s="31"/>
      <c r="DA192" s="31"/>
      <c r="DB192" s="31"/>
      <c r="DC192" s="31"/>
      <c r="DD192" s="31"/>
      <c r="DE192" s="31"/>
      <c r="DF192" s="31"/>
      <c r="DG192" s="31"/>
      <c r="DH192" s="31"/>
      <c r="DI192" s="31"/>
      <c r="DJ192" s="31"/>
      <c r="DK192" s="31"/>
      <c r="DL192" s="31"/>
      <c r="DM192" s="31"/>
      <c r="DN192" s="31"/>
      <c r="DO192" s="31"/>
      <c r="DP192" s="31"/>
      <c r="DQ192" s="31"/>
      <c r="DR192" s="31"/>
      <c r="DS192" s="31"/>
      <c r="DT192" s="31"/>
      <c r="DU192" s="31"/>
      <c r="DV192" s="31"/>
      <c r="DW192" s="31"/>
      <c r="DX192" s="31"/>
      <c r="DY192" s="31"/>
      <c r="DZ192" s="31"/>
      <c r="EA192" s="31"/>
      <c r="EB192" s="31"/>
      <c r="EC192" s="31"/>
      <c r="ED192" s="31"/>
      <c r="EE192" s="31"/>
      <c r="EF192" s="31"/>
      <c r="EG192" s="31"/>
      <c r="EH192" s="31"/>
      <c r="EI192" s="31"/>
      <c r="EJ192" s="31"/>
      <c r="EK192" s="31"/>
      <c r="EL192" s="31"/>
      <c r="EM192" s="31"/>
      <c r="EN192" s="31"/>
      <c r="EO192" s="31"/>
      <c r="EP192" s="31"/>
      <c r="EQ192" s="31"/>
      <c r="ER192" s="31"/>
      <c r="ES192" s="31"/>
      <c r="ET192" s="31"/>
      <c r="EU192" s="31"/>
      <c r="EV192" s="31"/>
      <c r="EW192" s="31"/>
      <c r="EX192" s="31"/>
      <c r="EY192" s="31"/>
      <c r="EZ192" s="31"/>
      <c r="FA192" s="31"/>
      <c r="FB192" s="31"/>
      <c r="FC192" s="31"/>
      <c r="FD192" s="31"/>
      <c r="FE192" s="31"/>
      <c r="FF192" s="31"/>
      <c r="FG192" s="31"/>
      <c r="FH192" s="31"/>
      <c r="FI192" s="31"/>
      <c r="FJ192" s="31"/>
      <c r="FK192" s="31"/>
      <c r="FL192" s="31"/>
      <c r="FM192" s="31"/>
      <c r="FN192" s="31"/>
      <c r="FO192" s="31"/>
      <c r="FP192" s="31"/>
      <c r="FQ192" s="31"/>
      <c r="FR192" s="31"/>
      <c r="FS192" s="31"/>
      <c r="FT192" s="31"/>
      <c r="FU192" s="31"/>
      <c r="FV192" s="31"/>
      <c r="FW192" s="31"/>
      <c r="FX192" s="31"/>
      <c r="FY192" s="31"/>
      <c r="FZ192" s="31"/>
      <c r="GA192" s="31"/>
      <c r="GB192" s="31"/>
      <c r="GC192" s="31"/>
      <c r="GD192" s="31"/>
      <c r="GE192" s="31"/>
      <c r="GF192" s="31"/>
      <c r="GG192" s="31"/>
      <c r="GH192" s="31"/>
      <c r="GI192" s="31"/>
      <c r="GJ192" s="31"/>
      <c r="GK192" s="31"/>
      <c r="GL192" s="31"/>
      <c r="GM192" s="31"/>
      <c r="GN192" s="31"/>
      <c r="GO192" s="31"/>
      <c r="GP192" s="31"/>
      <c r="GQ192" s="31"/>
      <c r="GR192" s="31"/>
      <c r="GS192" s="31"/>
      <c r="GT192" s="31"/>
      <c r="GU192" s="31"/>
      <c r="GV192" s="31"/>
      <c r="GW192" s="31"/>
      <c r="GX192" s="31"/>
      <c r="GY192" s="31"/>
      <c r="GZ192" s="31"/>
      <c r="HA192" s="31"/>
      <c r="HB192" s="31"/>
      <c r="HC192" s="31"/>
      <c r="HD192" s="31"/>
      <c r="HE192" s="31"/>
      <c r="HF192" s="31"/>
      <c r="HG192" s="31"/>
      <c r="HH192" s="31"/>
      <c r="HI192" s="31"/>
      <c r="HJ192" s="31"/>
      <c r="HK192" s="31"/>
      <c r="HL192" s="31"/>
      <c r="HM192" s="31"/>
      <c r="HN192" s="31"/>
      <c r="HO192" s="31"/>
      <c r="HP192" s="31"/>
      <c r="HQ192" s="31"/>
      <c r="HR192" s="31"/>
      <c r="HS192" s="31"/>
      <c r="HT192" s="31"/>
      <c r="HU192" s="31"/>
      <c r="HV192" s="31"/>
      <c r="HW192" s="31"/>
      <c r="HX192" s="31"/>
      <c r="HY192" s="31"/>
      <c r="HZ192" s="31"/>
      <c r="IA192" s="31"/>
      <c r="IB192" s="31"/>
      <c r="IC192" s="31"/>
      <c r="ID192" s="31"/>
      <c r="IE192" s="31"/>
      <c r="IF192" s="31"/>
    </row>
    <row r="193" spans="2:12" s="22" customFormat="1" ht="54.75" customHeight="1">
      <c r="B193" s="17">
        <f t="shared" si="2"/>
        <v>184</v>
      </c>
      <c r="C193" s="17" t="s">
        <v>1092</v>
      </c>
      <c r="D193" s="19" t="s">
        <v>1521</v>
      </c>
      <c r="E193" s="19" t="s">
        <v>951</v>
      </c>
      <c r="F193" s="19" t="s">
        <v>950</v>
      </c>
      <c r="G193" s="119">
        <v>1.4155</v>
      </c>
      <c r="H193" s="63">
        <v>19517</v>
      </c>
      <c r="I193" s="18" t="s">
        <v>639</v>
      </c>
      <c r="J193" s="18" t="s">
        <v>425</v>
      </c>
      <c r="L193" s="23"/>
    </row>
    <row r="194" spans="1:12" s="22" customFormat="1" ht="54.75" customHeight="1">
      <c r="A194" s="31"/>
      <c r="B194" s="17">
        <f t="shared" si="2"/>
        <v>185</v>
      </c>
      <c r="C194" s="18" t="s">
        <v>349</v>
      </c>
      <c r="D194" s="19" t="s">
        <v>99</v>
      </c>
      <c r="E194" s="19" t="s">
        <v>860</v>
      </c>
      <c r="F194" s="19" t="s">
        <v>775</v>
      </c>
      <c r="G194" s="119">
        <v>34.8784</v>
      </c>
      <c r="H194" s="63"/>
      <c r="I194" s="21" t="s">
        <v>641</v>
      </c>
      <c r="J194" s="25" t="s">
        <v>424</v>
      </c>
      <c r="L194" s="23"/>
    </row>
    <row r="195" spans="2:12" s="22" customFormat="1" ht="54.75" customHeight="1">
      <c r="B195" s="17">
        <f t="shared" si="2"/>
        <v>186</v>
      </c>
      <c r="C195" s="18" t="s">
        <v>350</v>
      </c>
      <c r="D195" s="19" t="s">
        <v>334</v>
      </c>
      <c r="E195" s="19" t="s">
        <v>871</v>
      </c>
      <c r="F195" s="19" t="s">
        <v>559</v>
      </c>
      <c r="G195" s="119">
        <v>337.215</v>
      </c>
      <c r="H195" s="63"/>
      <c r="I195" s="21" t="s">
        <v>641</v>
      </c>
      <c r="J195" s="25" t="s">
        <v>424</v>
      </c>
      <c r="L195" s="23"/>
    </row>
    <row r="196" spans="2:12" s="22" customFormat="1" ht="54.75" customHeight="1">
      <c r="B196" s="17">
        <f t="shared" si="2"/>
        <v>187</v>
      </c>
      <c r="C196" s="17" t="s">
        <v>583</v>
      </c>
      <c r="D196" s="19" t="s">
        <v>820</v>
      </c>
      <c r="E196" s="19" t="s">
        <v>861</v>
      </c>
      <c r="F196" s="19" t="s">
        <v>559</v>
      </c>
      <c r="G196" s="119">
        <v>29</v>
      </c>
      <c r="H196" s="63"/>
      <c r="I196" s="18" t="s">
        <v>641</v>
      </c>
      <c r="J196" s="25" t="s">
        <v>424</v>
      </c>
      <c r="L196" s="23"/>
    </row>
    <row r="197" spans="2:240" s="22" customFormat="1" ht="54.75" customHeight="1">
      <c r="B197" s="17">
        <f t="shared" si="2"/>
        <v>188</v>
      </c>
      <c r="C197" s="18" t="s">
        <v>351</v>
      </c>
      <c r="D197" s="19" t="s">
        <v>152</v>
      </c>
      <c r="E197" s="19" t="s">
        <v>863</v>
      </c>
      <c r="F197" s="39" t="s">
        <v>783</v>
      </c>
      <c r="G197" s="119">
        <v>65.9061</v>
      </c>
      <c r="H197" s="63"/>
      <c r="I197" s="25" t="s">
        <v>641</v>
      </c>
      <c r="J197" s="25" t="s">
        <v>229</v>
      </c>
      <c r="L197" s="23"/>
      <c r="HE197" s="31"/>
      <c r="HF197" s="31"/>
      <c r="HG197" s="31"/>
      <c r="HH197" s="31"/>
      <c r="HI197" s="31"/>
      <c r="HJ197" s="31"/>
      <c r="HK197" s="31"/>
      <c r="HL197" s="31"/>
      <c r="HM197" s="31"/>
      <c r="HN197" s="31"/>
      <c r="HO197" s="31"/>
      <c r="HP197" s="31"/>
      <c r="HQ197" s="31"/>
      <c r="HR197" s="31"/>
      <c r="HS197" s="31"/>
      <c r="HT197" s="31"/>
      <c r="HU197" s="31"/>
      <c r="HV197" s="31"/>
      <c r="HW197" s="31"/>
      <c r="HX197" s="31"/>
      <c r="HY197" s="31"/>
      <c r="HZ197" s="31"/>
      <c r="IA197" s="31"/>
      <c r="IB197" s="31"/>
      <c r="IC197" s="31"/>
      <c r="ID197" s="31"/>
      <c r="IE197" s="31"/>
      <c r="IF197" s="31"/>
    </row>
    <row r="198" spans="2:12" s="22" customFormat="1" ht="54.75" customHeight="1">
      <c r="B198" s="17">
        <f t="shared" si="2"/>
        <v>189</v>
      </c>
      <c r="C198" s="18" t="s">
        <v>352</v>
      </c>
      <c r="D198" s="19" t="s">
        <v>153</v>
      </c>
      <c r="E198" s="28" t="s">
        <v>242</v>
      </c>
      <c r="F198" s="19" t="s">
        <v>774</v>
      </c>
      <c r="G198" s="119">
        <v>0.5192</v>
      </c>
      <c r="H198" s="63"/>
      <c r="I198" s="18" t="s">
        <v>703</v>
      </c>
      <c r="J198" s="18" t="s">
        <v>229</v>
      </c>
      <c r="L198" s="23"/>
    </row>
    <row r="199" spans="2:12" s="22" customFormat="1" ht="54.75" customHeight="1">
      <c r="B199" s="17">
        <f t="shared" si="2"/>
        <v>190</v>
      </c>
      <c r="C199" s="18" t="s">
        <v>353</v>
      </c>
      <c r="D199" s="19" t="s">
        <v>776</v>
      </c>
      <c r="E199" s="19" t="s">
        <v>777</v>
      </c>
      <c r="F199" s="19" t="s">
        <v>778</v>
      </c>
      <c r="G199" s="119">
        <v>424.7</v>
      </c>
      <c r="H199" s="63"/>
      <c r="I199" s="21" t="s">
        <v>596</v>
      </c>
      <c r="J199" s="25" t="s">
        <v>424</v>
      </c>
      <c r="L199" s="23"/>
    </row>
    <row r="200" spans="2:12" s="22" customFormat="1" ht="54.75" customHeight="1">
      <c r="B200" s="17">
        <f t="shared" si="2"/>
        <v>191</v>
      </c>
      <c r="C200" s="18" t="s">
        <v>354</v>
      </c>
      <c r="D200" s="19" t="s">
        <v>154</v>
      </c>
      <c r="E200" s="19" t="s">
        <v>828</v>
      </c>
      <c r="F200" s="19" t="s">
        <v>827</v>
      </c>
      <c r="G200" s="119">
        <v>3.6305</v>
      </c>
      <c r="H200" s="63"/>
      <c r="I200" s="21" t="s">
        <v>596</v>
      </c>
      <c r="J200" s="21" t="s">
        <v>229</v>
      </c>
      <c r="L200" s="23"/>
    </row>
    <row r="201" spans="2:12" s="22" customFormat="1" ht="54.75" customHeight="1">
      <c r="B201" s="17">
        <f t="shared" si="2"/>
        <v>192</v>
      </c>
      <c r="C201" s="17" t="s">
        <v>1077</v>
      </c>
      <c r="D201" s="19" t="s">
        <v>895</v>
      </c>
      <c r="E201" s="19" t="s">
        <v>896</v>
      </c>
      <c r="F201" s="19" t="s">
        <v>897</v>
      </c>
      <c r="G201" s="119">
        <v>22.2643</v>
      </c>
      <c r="H201" s="63"/>
      <c r="I201" s="18" t="s">
        <v>596</v>
      </c>
      <c r="J201" s="18" t="s">
        <v>229</v>
      </c>
      <c r="L201" s="23"/>
    </row>
    <row r="202" spans="2:12" s="22" customFormat="1" ht="54.75" customHeight="1">
      <c r="B202" s="17">
        <f t="shared" si="2"/>
        <v>193</v>
      </c>
      <c r="C202" s="18" t="s">
        <v>355</v>
      </c>
      <c r="D202" s="19" t="s">
        <v>171</v>
      </c>
      <c r="E202" s="19" t="s">
        <v>172</v>
      </c>
      <c r="F202" s="19" t="s">
        <v>1004</v>
      </c>
      <c r="G202" s="119">
        <v>71.7459</v>
      </c>
      <c r="H202" s="63"/>
      <c r="I202" s="21" t="s">
        <v>641</v>
      </c>
      <c r="J202" s="25" t="s">
        <v>424</v>
      </c>
      <c r="L202" s="23"/>
    </row>
    <row r="203" spans="2:12" s="22" customFormat="1" ht="54.75" customHeight="1">
      <c r="B203" s="17">
        <f t="shared" si="2"/>
        <v>194</v>
      </c>
      <c r="C203" s="18" t="s">
        <v>356</v>
      </c>
      <c r="D203" s="19" t="s">
        <v>173</v>
      </c>
      <c r="E203" s="19" t="s">
        <v>141</v>
      </c>
      <c r="F203" s="19" t="s">
        <v>1003</v>
      </c>
      <c r="G203" s="119">
        <v>70.4292</v>
      </c>
      <c r="H203" s="63"/>
      <c r="I203" s="21" t="s">
        <v>641</v>
      </c>
      <c r="J203" s="25" t="s">
        <v>424</v>
      </c>
      <c r="L203" s="23"/>
    </row>
    <row r="204" spans="2:12" s="22" customFormat="1" ht="54.75" customHeight="1">
      <c r="B204" s="17">
        <f aca="true" t="shared" si="3" ref="B204:B267">B203+1</f>
        <v>195</v>
      </c>
      <c r="C204" s="18" t="s">
        <v>357</v>
      </c>
      <c r="D204" s="19" t="s">
        <v>411</v>
      </c>
      <c r="E204" s="19" t="s">
        <v>610</v>
      </c>
      <c r="F204" s="19" t="s">
        <v>611</v>
      </c>
      <c r="G204" s="119">
        <v>110.484</v>
      </c>
      <c r="H204" s="63"/>
      <c r="I204" s="21" t="s">
        <v>641</v>
      </c>
      <c r="J204" s="25" t="s">
        <v>424</v>
      </c>
      <c r="L204" s="23"/>
    </row>
    <row r="205" spans="2:10" s="22" customFormat="1" ht="54.75" customHeight="1">
      <c r="B205" s="17">
        <f t="shared" si="3"/>
        <v>196</v>
      </c>
      <c r="C205" s="17" t="s">
        <v>1904</v>
      </c>
      <c r="D205" s="27" t="s">
        <v>1064</v>
      </c>
      <c r="E205" s="19" t="s">
        <v>1065</v>
      </c>
      <c r="F205" s="19" t="s">
        <v>1066</v>
      </c>
      <c r="G205" s="119">
        <v>111.8386</v>
      </c>
      <c r="H205" s="63"/>
      <c r="I205" s="21" t="s">
        <v>641</v>
      </c>
      <c r="J205" s="25" t="s">
        <v>424</v>
      </c>
    </row>
    <row r="206" spans="1:12" s="22" customFormat="1" ht="54.75" customHeight="1">
      <c r="A206" s="44"/>
      <c r="B206" s="17">
        <f t="shared" si="3"/>
        <v>197</v>
      </c>
      <c r="C206" s="18" t="s">
        <v>358</v>
      </c>
      <c r="D206" s="19" t="s">
        <v>230</v>
      </c>
      <c r="E206" s="19" t="s">
        <v>658</v>
      </c>
      <c r="F206" s="19" t="s">
        <v>174</v>
      </c>
      <c r="G206" s="119">
        <v>429.9686</v>
      </c>
      <c r="H206" s="63"/>
      <c r="I206" s="21" t="s">
        <v>641</v>
      </c>
      <c r="J206" s="25" t="s">
        <v>424</v>
      </c>
      <c r="L206" s="23"/>
    </row>
    <row r="207" spans="2:12" s="22" customFormat="1" ht="54.75" customHeight="1">
      <c r="B207" s="17">
        <f t="shared" si="3"/>
        <v>198</v>
      </c>
      <c r="C207" s="17" t="s">
        <v>1010</v>
      </c>
      <c r="D207" s="19" t="s">
        <v>892</v>
      </c>
      <c r="E207" s="19" t="s">
        <v>893</v>
      </c>
      <c r="F207" s="19" t="s">
        <v>894</v>
      </c>
      <c r="G207" s="119">
        <v>1.1164</v>
      </c>
      <c r="H207" s="63"/>
      <c r="I207" s="18" t="s">
        <v>703</v>
      </c>
      <c r="J207" s="18" t="s">
        <v>229</v>
      </c>
      <c r="L207" s="23"/>
    </row>
    <row r="208" spans="2:12" s="22" customFormat="1" ht="54.75" customHeight="1">
      <c r="B208" s="17">
        <f t="shared" si="3"/>
        <v>199</v>
      </c>
      <c r="C208" s="17" t="s">
        <v>997</v>
      </c>
      <c r="D208" s="19" t="s">
        <v>800</v>
      </c>
      <c r="E208" s="19" t="s">
        <v>801</v>
      </c>
      <c r="F208" s="19" t="s">
        <v>799</v>
      </c>
      <c r="G208" s="119">
        <v>5.39</v>
      </c>
      <c r="H208" s="63"/>
      <c r="I208" s="18" t="s">
        <v>640</v>
      </c>
      <c r="J208" s="25" t="s">
        <v>229</v>
      </c>
      <c r="L208" s="23"/>
    </row>
    <row r="209" spans="2:253" s="22" customFormat="1" ht="54.75" customHeight="1">
      <c r="B209" s="17">
        <f t="shared" si="3"/>
        <v>200</v>
      </c>
      <c r="C209" s="18" t="s">
        <v>348</v>
      </c>
      <c r="D209" s="19" t="s">
        <v>1295</v>
      </c>
      <c r="E209" s="19" t="s">
        <v>830</v>
      </c>
      <c r="F209" s="19" t="s">
        <v>718</v>
      </c>
      <c r="G209" s="119">
        <v>1</v>
      </c>
      <c r="H209" s="63">
        <v>20000</v>
      </c>
      <c r="I209" s="18" t="s">
        <v>640</v>
      </c>
      <c r="J209" s="25" t="s">
        <v>425</v>
      </c>
      <c r="L209" s="23"/>
      <c r="IG209" s="31"/>
      <c r="IH209" s="31"/>
      <c r="II209" s="31"/>
      <c r="IJ209" s="31"/>
      <c r="IK209" s="31"/>
      <c r="IL209" s="31"/>
      <c r="IM209" s="31"/>
      <c r="IN209" s="31"/>
      <c r="IO209" s="31"/>
      <c r="IP209" s="31"/>
      <c r="IQ209" s="31"/>
      <c r="IR209" s="31"/>
      <c r="IS209" s="31"/>
    </row>
    <row r="210" spans="2:12" s="22" customFormat="1" ht="54.75" customHeight="1">
      <c r="B210" s="17">
        <f t="shared" si="3"/>
        <v>201</v>
      </c>
      <c r="C210" s="17" t="s">
        <v>934</v>
      </c>
      <c r="D210" s="19" t="s">
        <v>93</v>
      </c>
      <c r="E210" s="19" t="s">
        <v>94</v>
      </c>
      <c r="F210" s="19" t="s">
        <v>92</v>
      </c>
      <c r="G210" s="119">
        <v>2.0913</v>
      </c>
      <c r="H210" s="63"/>
      <c r="I210" s="18" t="s">
        <v>703</v>
      </c>
      <c r="J210" s="18" t="s">
        <v>229</v>
      </c>
      <c r="L210" s="23"/>
    </row>
    <row r="211" spans="2:12" s="22" customFormat="1" ht="54.75" customHeight="1">
      <c r="B211" s="17">
        <f t="shared" si="3"/>
        <v>202</v>
      </c>
      <c r="C211" s="18" t="s">
        <v>359</v>
      </c>
      <c r="D211" s="19" t="s">
        <v>1296</v>
      </c>
      <c r="E211" s="19" t="s">
        <v>633</v>
      </c>
      <c r="F211" s="19" t="s">
        <v>715</v>
      </c>
      <c r="G211" s="119">
        <v>0.2</v>
      </c>
      <c r="H211" s="63">
        <v>4280</v>
      </c>
      <c r="I211" s="41" t="s">
        <v>702</v>
      </c>
      <c r="J211" s="25" t="s">
        <v>425</v>
      </c>
      <c r="L211" s="23"/>
    </row>
    <row r="212" spans="2:240" s="22" customFormat="1" ht="54.75" customHeight="1">
      <c r="B212" s="17">
        <f t="shared" si="3"/>
        <v>203</v>
      </c>
      <c r="C212" s="18" t="s">
        <v>360</v>
      </c>
      <c r="D212" s="19" t="s">
        <v>175</v>
      </c>
      <c r="E212" s="19" t="s">
        <v>176</v>
      </c>
      <c r="F212" s="19" t="s">
        <v>177</v>
      </c>
      <c r="G212" s="119">
        <v>29.4</v>
      </c>
      <c r="H212" s="63"/>
      <c r="I212" s="21" t="s">
        <v>707</v>
      </c>
      <c r="J212" s="25" t="s">
        <v>424</v>
      </c>
      <c r="L212" s="23"/>
      <c r="HE212" s="44"/>
      <c r="HF212" s="44"/>
      <c r="HG212" s="44"/>
      <c r="HH212" s="44"/>
      <c r="HI212" s="44"/>
      <c r="HJ212" s="44"/>
      <c r="HK212" s="44"/>
      <c r="HL212" s="44"/>
      <c r="HM212" s="44"/>
      <c r="HN212" s="44"/>
      <c r="HO212" s="44"/>
      <c r="HP212" s="44"/>
      <c r="HQ212" s="44"/>
      <c r="HR212" s="44"/>
      <c r="HS212" s="44"/>
      <c r="HT212" s="44"/>
      <c r="HU212" s="44"/>
      <c r="HV212" s="44"/>
      <c r="HW212" s="44"/>
      <c r="HX212" s="44"/>
      <c r="HY212" s="44"/>
      <c r="HZ212" s="44"/>
      <c r="IA212" s="44"/>
      <c r="IB212" s="44"/>
      <c r="IC212" s="44"/>
      <c r="ID212" s="44"/>
      <c r="IE212" s="44"/>
      <c r="IF212" s="44"/>
    </row>
    <row r="213" spans="2:254" s="22" customFormat="1" ht="54.75" customHeight="1">
      <c r="B213" s="17">
        <f t="shared" si="3"/>
        <v>204</v>
      </c>
      <c r="C213" s="17" t="s">
        <v>2055</v>
      </c>
      <c r="D213" s="19" t="s">
        <v>1466</v>
      </c>
      <c r="E213" s="19" t="s">
        <v>1465</v>
      </c>
      <c r="F213" s="19" t="s">
        <v>1464</v>
      </c>
      <c r="G213" s="119">
        <v>0.2126</v>
      </c>
      <c r="H213" s="63">
        <v>13180.11</v>
      </c>
      <c r="I213" s="25" t="s">
        <v>641</v>
      </c>
      <c r="J213" s="25" t="s">
        <v>425</v>
      </c>
      <c r="K213" s="18"/>
      <c r="IT213" s="22">
        <f>SUM(A213:IS213)</f>
        <v>13384.322600000001</v>
      </c>
    </row>
    <row r="214" spans="2:12" s="22" customFormat="1" ht="54.75" customHeight="1">
      <c r="B214" s="17">
        <f t="shared" si="3"/>
        <v>205</v>
      </c>
      <c r="C214" s="18" t="s">
        <v>361</v>
      </c>
      <c r="D214" s="19" t="s">
        <v>1297</v>
      </c>
      <c r="E214" s="19" t="s">
        <v>655</v>
      </c>
      <c r="F214" s="19" t="s">
        <v>584</v>
      </c>
      <c r="G214" s="119">
        <v>1.7431</v>
      </c>
      <c r="H214" s="63">
        <v>15326</v>
      </c>
      <c r="I214" s="18" t="s">
        <v>640</v>
      </c>
      <c r="J214" s="25" t="s">
        <v>425</v>
      </c>
      <c r="L214" s="23"/>
    </row>
    <row r="215" spans="2:254" s="22" customFormat="1" ht="54.75" customHeight="1">
      <c r="B215" s="17">
        <f t="shared" si="3"/>
        <v>206</v>
      </c>
      <c r="C215" s="17" t="s">
        <v>2056</v>
      </c>
      <c r="D215" s="19" t="s">
        <v>1468</v>
      </c>
      <c r="E215" s="19" t="s">
        <v>1474</v>
      </c>
      <c r="F215" s="19" t="s">
        <v>1149</v>
      </c>
      <c r="G215" s="119">
        <v>0.4717</v>
      </c>
      <c r="H215" s="63">
        <v>24600</v>
      </c>
      <c r="I215" s="25" t="s">
        <v>703</v>
      </c>
      <c r="J215" s="25" t="s">
        <v>228</v>
      </c>
      <c r="K215" s="18"/>
      <c r="IT215" s="22">
        <f>SUM(A215:IS215)</f>
        <v>24806.4717</v>
      </c>
    </row>
    <row r="216" spans="2:10" s="22" customFormat="1" ht="54.75" customHeight="1">
      <c r="B216" s="17">
        <f t="shared" si="3"/>
        <v>207</v>
      </c>
      <c r="C216" s="17" t="s">
        <v>1214</v>
      </c>
      <c r="D216" s="19" t="s">
        <v>462</v>
      </c>
      <c r="E216" s="19" t="s">
        <v>457</v>
      </c>
      <c r="F216" s="19" t="s">
        <v>252</v>
      </c>
      <c r="G216" s="119">
        <v>2.8596</v>
      </c>
      <c r="H216" s="63"/>
      <c r="I216" s="25" t="s">
        <v>706</v>
      </c>
      <c r="J216" s="18" t="s">
        <v>229</v>
      </c>
    </row>
    <row r="217" spans="2:12" s="22" customFormat="1" ht="54.75" customHeight="1">
      <c r="B217" s="17">
        <f t="shared" si="3"/>
        <v>208</v>
      </c>
      <c r="C217" s="18" t="s">
        <v>366</v>
      </c>
      <c r="D217" s="19" t="s">
        <v>178</v>
      </c>
      <c r="E217" s="19" t="s">
        <v>179</v>
      </c>
      <c r="F217" s="19" t="s">
        <v>251</v>
      </c>
      <c r="G217" s="119">
        <v>22.6915</v>
      </c>
      <c r="H217" s="63"/>
      <c r="I217" s="21" t="s">
        <v>639</v>
      </c>
      <c r="J217" s="25" t="s">
        <v>424</v>
      </c>
      <c r="L217" s="23"/>
    </row>
    <row r="218" spans="2:254" s="22" customFormat="1" ht="54.75" customHeight="1">
      <c r="B218" s="17">
        <f t="shared" si="3"/>
        <v>209</v>
      </c>
      <c r="C218" s="18" t="s">
        <v>367</v>
      </c>
      <c r="D218" s="19" t="s">
        <v>128</v>
      </c>
      <c r="E218" s="19" t="s">
        <v>180</v>
      </c>
      <c r="F218" s="19" t="s">
        <v>729</v>
      </c>
      <c r="G218" s="119">
        <v>119.3669</v>
      </c>
      <c r="H218" s="63"/>
      <c r="I218" s="21" t="s">
        <v>703</v>
      </c>
      <c r="J218" s="25" t="s">
        <v>424</v>
      </c>
      <c r="L218" s="23"/>
      <c r="IT218" s="31"/>
    </row>
    <row r="219" spans="2:253" s="22" customFormat="1" ht="54.75" customHeight="1">
      <c r="B219" s="17">
        <f t="shared" si="3"/>
        <v>210</v>
      </c>
      <c r="C219" s="18" t="s">
        <v>368</v>
      </c>
      <c r="D219" s="19" t="s">
        <v>187</v>
      </c>
      <c r="E219" s="19" t="s">
        <v>404</v>
      </c>
      <c r="F219" s="19" t="s">
        <v>1002</v>
      </c>
      <c r="G219" s="119">
        <v>63.3</v>
      </c>
      <c r="H219" s="63"/>
      <c r="I219" s="21" t="s">
        <v>703</v>
      </c>
      <c r="J219" s="25" t="s">
        <v>424</v>
      </c>
      <c r="L219" s="23"/>
      <c r="IG219" s="31"/>
      <c r="IH219" s="31"/>
      <c r="II219" s="31"/>
      <c r="IJ219" s="31"/>
      <c r="IK219" s="31"/>
      <c r="IL219" s="31"/>
      <c r="IM219" s="31"/>
      <c r="IN219" s="31"/>
      <c r="IO219" s="31"/>
      <c r="IP219" s="31"/>
      <c r="IQ219" s="31"/>
      <c r="IR219" s="31"/>
      <c r="IS219" s="31"/>
    </row>
    <row r="220" spans="2:10" s="22" customFormat="1" ht="54.75" customHeight="1">
      <c r="B220" s="17">
        <f t="shared" si="3"/>
        <v>211</v>
      </c>
      <c r="C220" s="17" t="s">
        <v>1152</v>
      </c>
      <c r="D220" s="19" t="s">
        <v>1298</v>
      </c>
      <c r="E220" s="19" t="s">
        <v>972</v>
      </c>
      <c r="F220" s="19" t="s">
        <v>973</v>
      </c>
      <c r="G220" s="119">
        <v>1.4758</v>
      </c>
      <c r="H220" s="63">
        <v>96525</v>
      </c>
      <c r="I220" s="18" t="s">
        <v>639</v>
      </c>
      <c r="J220" s="18" t="s">
        <v>425</v>
      </c>
    </row>
    <row r="221" spans="2:12" s="22" customFormat="1" ht="54.75" customHeight="1">
      <c r="B221" s="17">
        <f t="shared" si="3"/>
        <v>212</v>
      </c>
      <c r="C221" s="18" t="s">
        <v>369</v>
      </c>
      <c r="D221" s="19" t="s">
        <v>1382</v>
      </c>
      <c r="E221" s="19" t="s">
        <v>836</v>
      </c>
      <c r="F221" s="19" t="s">
        <v>835</v>
      </c>
      <c r="G221" s="119">
        <v>1.3662</v>
      </c>
      <c r="H221" s="63">
        <v>17200</v>
      </c>
      <c r="I221" s="21" t="s">
        <v>703</v>
      </c>
      <c r="J221" s="21" t="s">
        <v>425</v>
      </c>
      <c r="L221" s="23"/>
    </row>
    <row r="222" spans="2:12" s="22" customFormat="1" ht="54.75" customHeight="1">
      <c r="B222" s="17">
        <f t="shared" si="3"/>
        <v>213</v>
      </c>
      <c r="C222" s="18" t="s">
        <v>370</v>
      </c>
      <c r="D222" s="19" t="s">
        <v>612</v>
      </c>
      <c r="E222" s="28" t="s">
        <v>613</v>
      </c>
      <c r="F222" s="19" t="s">
        <v>614</v>
      </c>
      <c r="G222" s="119">
        <v>79.1485</v>
      </c>
      <c r="H222" s="63"/>
      <c r="I222" s="18" t="s">
        <v>639</v>
      </c>
      <c r="J222" s="25" t="s">
        <v>424</v>
      </c>
      <c r="L222" s="23"/>
    </row>
    <row r="223" spans="2:12" s="22" customFormat="1" ht="54.75" customHeight="1">
      <c r="B223" s="17">
        <f t="shared" si="3"/>
        <v>214</v>
      </c>
      <c r="C223" s="18" t="s">
        <v>362</v>
      </c>
      <c r="D223" s="19" t="s">
        <v>607</v>
      </c>
      <c r="E223" s="45" t="s">
        <v>609</v>
      </c>
      <c r="F223" s="19" t="s">
        <v>608</v>
      </c>
      <c r="G223" s="119">
        <v>28.8937</v>
      </c>
      <c r="H223" s="63"/>
      <c r="I223" s="46" t="s">
        <v>119</v>
      </c>
      <c r="J223" s="25" t="s">
        <v>424</v>
      </c>
      <c r="L223" s="23"/>
    </row>
    <row r="224" spans="2:11" s="22" customFormat="1" ht="54.75" customHeight="1">
      <c r="B224" s="17">
        <f t="shared" si="3"/>
        <v>215</v>
      </c>
      <c r="C224" s="17" t="s">
        <v>572</v>
      </c>
      <c r="D224" s="19" t="s">
        <v>1416</v>
      </c>
      <c r="E224" s="39" t="s">
        <v>193</v>
      </c>
      <c r="F224" s="19" t="s">
        <v>194</v>
      </c>
      <c r="G224" s="119">
        <v>0.174</v>
      </c>
      <c r="H224" s="63">
        <v>6960</v>
      </c>
      <c r="I224" s="42" t="s">
        <v>703</v>
      </c>
      <c r="J224" s="18" t="s">
        <v>425</v>
      </c>
      <c r="K224" s="18"/>
    </row>
    <row r="225" spans="1:254" s="31" customFormat="1" ht="54.75" customHeight="1">
      <c r="A225" s="22"/>
      <c r="B225" s="17">
        <f t="shared" si="3"/>
        <v>216</v>
      </c>
      <c r="C225" s="18" t="s">
        <v>371</v>
      </c>
      <c r="D225" s="19" t="s">
        <v>1377</v>
      </c>
      <c r="E225" s="19" t="s">
        <v>14</v>
      </c>
      <c r="F225" s="39" t="s">
        <v>15</v>
      </c>
      <c r="G225" s="119">
        <v>9.9184</v>
      </c>
      <c r="H225" s="63">
        <v>178832.81</v>
      </c>
      <c r="I225" s="43" t="s">
        <v>639</v>
      </c>
      <c r="J225" s="21" t="s">
        <v>425</v>
      </c>
      <c r="K225" s="22"/>
      <c r="L225" s="23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/>
      <c r="CY225" s="22"/>
      <c r="CZ225" s="22"/>
      <c r="DA225" s="22"/>
      <c r="DB225" s="22"/>
      <c r="DC225" s="22"/>
      <c r="DD225" s="22"/>
      <c r="DE225" s="22"/>
      <c r="DF225" s="22"/>
      <c r="DG225" s="22"/>
      <c r="DH225" s="22"/>
      <c r="DI225" s="22"/>
      <c r="DJ225" s="22"/>
      <c r="DK225" s="22"/>
      <c r="DL225" s="22"/>
      <c r="DM225" s="22"/>
      <c r="DN225" s="22"/>
      <c r="DO225" s="22"/>
      <c r="DP225" s="22"/>
      <c r="DQ225" s="22"/>
      <c r="DR225" s="22"/>
      <c r="DS225" s="22"/>
      <c r="DT225" s="22"/>
      <c r="DU225" s="22"/>
      <c r="DV225" s="22"/>
      <c r="DW225" s="22"/>
      <c r="DX225" s="22"/>
      <c r="DY225" s="22"/>
      <c r="DZ225" s="22"/>
      <c r="EA225" s="22"/>
      <c r="EB225" s="22"/>
      <c r="EC225" s="22"/>
      <c r="ED225" s="22"/>
      <c r="EE225" s="22"/>
      <c r="EF225" s="22"/>
      <c r="EG225" s="22"/>
      <c r="EH225" s="22"/>
      <c r="EI225" s="22"/>
      <c r="EJ225" s="22"/>
      <c r="EK225" s="22"/>
      <c r="EL225" s="22"/>
      <c r="EM225" s="22"/>
      <c r="EN225" s="22"/>
      <c r="EO225" s="22"/>
      <c r="EP225" s="22"/>
      <c r="EQ225" s="22"/>
      <c r="ER225" s="22"/>
      <c r="ES225" s="22"/>
      <c r="ET225" s="22"/>
      <c r="EU225" s="22"/>
      <c r="EV225" s="22"/>
      <c r="EW225" s="22"/>
      <c r="EX225" s="22"/>
      <c r="EY225" s="22"/>
      <c r="EZ225" s="22"/>
      <c r="FA225" s="22"/>
      <c r="FB225" s="22"/>
      <c r="FC225" s="22"/>
      <c r="FD225" s="22"/>
      <c r="FE225" s="22"/>
      <c r="FF225" s="22"/>
      <c r="FG225" s="22"/>
      <c r="FH225" s="22"/>
      <c r="FI225" s="22"/>
      <c r="FJ225" s="22"/>
      <c r="FK225" s="22"/>
      <c r="FL225" s="22"/>
      <c r="FM225" s="22"/>
      <c r="FN225" s="22"/>
      <c r="FO225" s="22"/>
      <c r="FP225" s="22"/>
      <c r="FQ225" s="22"/>
      <c r="FR225" s="22"/>
      <c r="FS225" s="22"/>
      <c r="FT225" s="22"/>
      <c r="FU225" s="22"/>
      <c r="FV225" s="22"/>
      <c r="FW225" s="22"/>
      <c r="FX225" s="22"/>
      <c r="FY225" s="22"/>
      <c r="FZ225" s="22"/>
      <c r="GA225" s="22"/>
      <c r="GB225" s="22"/>
      <c r="GC225" s="22"/>
      <c r="GD225" s="22"/>
      <c r="GE225" s="22"/>
      <c r="GF225" s="22"/>
      <c r="GG225" s="22"/>
      <c r="GH225" s="22"/>
      <c r="GI225" s="22"/>
      <c r="GJ225" s="22"/>
      <c r="GK225" s="22"/>
      <c r="GL225" s="22"/>
      <c r="GM225" s="22"/>
      <c r="GN225" s="22"/>
      <c r="GO225" s="22"/>
      <c r="GP225" s="22"/>
      <c r="GQ225" s="22"/>
      <c r="GR225" s="22"/>
      <c r="GS225" s="22"/>
      <c r="GT225" s="22"/>
      <c r="GU225" s="22"/>
      <c r="GV225" s="22"/>
      <c r="GW225" s="22"/>
      <c r="GX225" s="22"/>
      <c r="GY225" s="22"/>
      <c r="GZ225" s="22"/>
      <c r="HA225" s="22"/>
      <c r="HB225" s="22"/>
      <c r="HC225" s="22"/>
      <c r="HD225" s="22"/>
      <c r="HE225" s="22"/>
      <c r="HF225" s="22"/>
      <c r="HG225" s="22"/>
      <c r="HH225" s="22"/>
      <c r="HI225" s="22"/>
      <c r="HJ225" s="22"/>
      <c r="HK225" s="22"/>
      <c r="HL225" s="22"/>
      <c r="HM225" s="22"/>
      <c r="HN225" s="22"/>
      <c r="HO225" s="22"/>
      <c r="HP225" s="22"/>
      <c r="HQ225" s="22"/>
      <c r="HR225" s="22"/>
      <c r="HS225" s="22"/>
      <c r="HT225" s="22"/>
      <c r="HU225" s="22"/>
      <c r="HV225" s="22"/>
      <c r="HW225" s="22"/>
      <c r="HX225" s="22"/>
      <c r="HY225" s="22"/>
      <c r="HZ225" s="22"/>
      <c r="IA225" s="22"/>
      <c r="IB225" s="22"/>
      <c r="IC225" s="22"/>
      <c r="ID225" s="22"/>
      <c r="IE225" s="22"/>
      <c r="IF225" s="22"/>
      <c r="IG225" s="22"/>
      <c r="IH225" s="22"/>
      <c r="II225" s="22"/>
      <c r="IJ225" s="22"/>
      <c r="IK225" s="22"/>
      <c r="IL225" s="22"/>
      <c r="IM225" s="22"/>
      <c r="IN225" s="22"/>
      <c r="IO225" s="22"/>
      <c r="IP225" s="22"/>
      <c r="IQ225" s="22"/>
      <c r="IR225" s="22"/>
      <c r="IS225" s="22"/>
      <c r="IT225" s="22"/>
    </row>
    <row r="226" spans="2:12" s="22" customFormat="1" ht="54.75" customHeight="1">
      <c r="B226" s="17">
        <f t="shared" si="3"/>
        <v>217</v>
      </c>
      <c r="C226" s="18" t="s">
        <v>372</v>
      </c>
      <c r="D226" s="32" t="s">
        <v>1378</v>
      </c>
      <c r="E226" s="19" t="s">
        <v>686</v>
      </c>
      <c r="F226" s="19" t="s">
        <v>1027</v>
      </c>
      <c r="G226" s="119">
        <v>0.35</v>
      </c>
      <c r="H226" s="63">
        <v>14557</v>
      </c>
      <c r="I226" s="21" t="s">
        <v>639</v>
      </c>
      <c r="J226" s="21" t="s">
        <v>425</v>
      </c>
      <c r="L226" s="23"/>
    </row>
    <row r="227" spans="2:10" s="22" customFormat="1" ht="54.75" customHeight="1">
      <c r="B227" s="17">
        <f t="shared" si="3"/>
        <v>218</v>
      </c>
      <c r="C227" s="18" t="s">
        <v>1905</v>
      </c>
      <c r="D227" s="28" t="s">
        <v>960</v>
      </c>
      <c r="E227" s="19" t="s">
        <v>961</v>
      </c>
      <c r="F227" s="19" t="s">
        <v>962</v>
      </c>
      <c r="G227" s="119">
        <v>1.799</v>
      </c>
      <c r="H227" s="63"/>
      <c r="I227" s="18" t="s">
        <v>702</v>
      </c>
      <c r="J227" s="18" t="s">
        <v>229</v>
      </c>
    </row>
    <row r="228" spans="2:10" s="22" customFormat="1" ht="54.75" customHeight="1">
      <c r="B228" s="17">
        <f t="shared" si="3"/>
        <v>219</v>
      </c>
      <c r="C228" s="17" t="s">
        <v>1195</v>
      </c>
      <c r="D228" s="19" t="s">
        <v>1379</v>
      </c>
      <c r="E228" s="19" t="s">
        <v>1112</v>
      </c>
      <c r="F228" s="19" t="s">
        <v>220</v>
      </c>
      <c r="G228" s="119">
        <v>0.4513</v>
      </c>
      <c r="H228" s="63">
        <v>14120</v>
      </c>
      <c r="I228" s="25" t="s">
        <v>639</v>
      </c>
      <c r="J228" s="25" t="s">
        <v>425</v>
      </c>
    </row>
    <row r="229" spans="2:12" s="22" customFormat="1" ht="54.75" customHeight="1">
      <c r="B229" s="17">
        <f t="shared" si="3"/>
        <v>220</v>
      </c>
      <c r="C229" s="18" t="s">
        <v>373</v>
      </c>
      <c r="D229" s="32" t="s">
        <v>155</v>
      </c>
      <c r="E229" s="28" t="s">
        <v>599</v>
      </c>
      <c r="F229" s="19" t="s">
        <v>2</v>
      </c>
      <c r="G229" s="119">
        <v>14.0466</v>
      </c>
      <c r="H229" s="63"/>
      <c r="I229" s="18" t="s">
        <v>639</v>
      </c>
      <c r="J229" s="18" t="s">
        <v>229</v>
      </c>
      <c r="L229" s="23"/>
    </row>
    <row r="230" spans="2:11" s="22" customFormat="1" ht="54.75" customHeight="1">
      <c r="B230" s="17">
        <f t="shared" si="3"/>
        <v>221</v>
      </c>
      <c r="C230" s="17" t="s">
        <v>1906</v>
      </c>
      <c r="D230" s="19" t="s">
        <v>923</v>
      </c>
      <c r="E230" s="19" t="s">
        <v>925</v>
      </c>
      <c r="F230" s="19" t="s">
        <v>2</v>
      </c>
      <c r="G230" s="119">
        <v>12.3698</v>
      </c>
      <c r="H230" s="63"/>
      <c r="I230" s="25" t="s">
        <v>639</v>
      </c>
      <c r="J230" s="25" t="s">
        <v>229</v>
      </c>
      <c r="K230" s="18"/>
    </row>
    <row r="231" spans="2:253" s="22" customFormat="1" ht="54.75" customHeight="1">
      <c r="B231" s="17">
        <f t="shared" si="3"/>
        <v>222</v>
      </c>
      <c r="C231" s="17" t="s">
        <v>935</v>
      </c>
      <c r="D231" s="19" t="s">
        <v>1380</v>
      </c>
      <c r="E231" s="19" t="s">
        <v>743</v>
      </c>
      <c r="F231" s="19" t="s">
        <v>742</v>
      </c>
      <c r="G231" s="119">
        <v>0.333333</v>
      </c>
      <c r="H231" s="63">
        <v>86638</v>
      </c>
      <c r="I231" s="18" t="s">
        <v>639</v>
      </c>
      <c r="J231" s="18" t="s">
        <v>425</v>
      </c>
      <c r="L231" s="23"/>
      <c r="IG231" s="44"/>
      <c r="IH231" s="44"/>
      <c r="II231" s="44"/>
      <c r="IJ231" s="44"/>
      <c r="IK231" s="44"/>
      <c r="IL231" s="44"/>
      <c r="IM231" s="44"/>
      <c r="IN231" s="44"/>
      <c r="IO231" s="44"/>
      <c r="IP231" s="44"/>
      <c r="IQ231" s="44"/>
      <c r="IR231" s="44"/>
      <c r="IS231" s="44"/>
    </row>
    <row r="232" spans="2:12" s="22" customFormat="1" ht="54.75" customHeight="1">
      <c r="B232" s="17">
        <f t="shared" si="3"/>
        <v>223</v>
      </c>
      <c r="C232" s="17" t="s">
        <v>843</v>
      </c>
      <c r="D232" s="19" t="s">
        <v>2097</v>
      </c>
      <c r="E232" s="19" t="s">
        <v>620</v>
      </c>
      <c r="F232" s="28" t="s">
        <v>120</v>
      </c>
      <c r="G232" s="119">
        <v>0.44905</v>
      </c>
      <c r="H232" s="63">
        <v>25997.55</v>
      </c>
      <c r="I232" s="18" t="s">
        <v>639</v>
      </c>
      <c r="J232" s="25" t="s">
        <v>425</v>
      </c>
      <c r="L232" s="23"/>
    </row>
    <row r="233" spans="2:254" s="22" customFormat="1" ht="54.75" customHeight="1">
      <c r="B233" s="17">
        <f t="shared" si="3"/>
        <v>224</v>
      </c>
      <c r="C233" s="17" t="s">
        <v>1983</v>
      </c>
      <c r="D233" s="19" t="s">
        <v>1434</v>
      </c>
      <c r="E233" s="19" t="s">
        <v>1875</v>
      </c>
      <c r="F233" s="19" t="s">
        <v>1876</v>
      </c>
      <c r="G233" s="119">
        <v>0.179</v>
      </c>
      <c r="H233" s="63">
        <v>47165.32</v>
      </c>
      <c r="I233" s="25" t="s">
        <v>639</v>
      </c>
      <c r="J233" s="25" t="s">
        <v>425</v>
      </c>
      <c r="K233" s="18"/>
      <c r="IT233" s="22">
        <f>SUM(A233:IS233)</f>
        <v>47389.498999999996</v>
      </c>
    </row>
    <row r="234" spans="1:254" s="22" customFormat="1" ht="54.75" customHeight="1">
      <c r="A234" s="71"/>
      <c r="B234" s="17">
        <f t="shared" si="3"/>
        <v>225</v>
      </c>
      <c r="C234" s="17" t="s">
        <v>2059</v>
      </c>
      <c r="D234" s="32" t="s">
        <v>1514</v>
      </c>
      <c r="E234" s="19" t="s">
        <v>1518</v>
      </c>
      <c r="F234" s="19" t="s">
        <v>1517</v>
      </c>
      <c r="G234" s="121">
        <v>0.301</v>
      </c>
      <c r="H234" s="69">
        <v>51712.33</v>
      </c>
      <c r="I234" s="18" t="s">
        <v>639</v>
      </c>
      <c r="J234" s="18" t="s">
        <v>425</v>
      </c>
      <c r="K234" s="71"/>
      <c r="L234" s="71"/>
      <c r="M234" s="71"/>
      <c r="N234" s="71"/>
      <c r="O234" s="71"/>
      <c r="P234" s="71"/>
      <c r="Q234" s="71"/>
      <c r="R234" s="71"/>
      <c r="S234" s="71"/>
      <c r="T234" s="71"/>
      <c r="U234" s="71"/>
      <c r="V234" s="71"/>
      <c r="W234" s="71"/>
      <c r="X234" s="71"/>
      <c r="Y234" s="71"/>
      <c r="Z234" s="71"/>
      <c r="AA234" s="71"/>
      <c r="AB234" s="71"/>
      <c r="AC234" s="71"/>
      <c r="AD234" s="71"/>
      <c r="AE234" s="71"/>
      <c r="AF234" s="71"/>
      <c r="AG234" s="71"/>
      <c r="AH234" s="71"/>
      <c r="AI234" s="71"/>
      <c r="AJ234" s="71"/>
      <c r="AK234" s="71"/>
      <c r="AL234" s="71"/>
      <c r="AM234" s="71"/>
      <c r="AN234" s="71"/>
      <c r="AO234" s="71"/>
      <c r="AP234" s="71"/>
      <c r="AQ234" s="71"/>
      <c r="AR234" s="71"/>
      <c r="AS234" s="71"/>
      <c r="AT234" s="71"/>
      <c r="AU234" s="71"/>
      <c r="AV234" s="71"/>
      <c r="AW234" s="71"/>
      <c r="AX234" s="71"/>
      <c r="AY234" s="71"/>
      <c r="AZ234" s="71"/>
      <c r="BA234" s="71"/>
      <c r="BB234" s="71"/>
      <c r="BC234" s="71"/>
      <c r="BD234" s="71"/>
      <c r="BE234" s="71"/>
      <c r="BF234" s="71"/>
      <c r="BG234" s="71"/>
      <c r="BH234" s="71"/>
      <c r="BI234" s="71"/>
      <c r="BJ234" s="71"/>
      <c r="BK234" s="71"/>
      <c r="BL234" s="71"/>
      <c r="BM234" s="71"/>
      <c r="BN234" s="71"/>
      <c r="BO234" s="71"/>
      <c r="BP234" s="71"/>
      <c r="BQ234" s="71"/>
      <c r="BR234" s="71"/>
      <c r="BS234" s="71"/>
      <c r="BT234" s="71"/>
      <c r="BU234" s="71"/>
      <c r="BV234" s="71"/>
      <c r="BW234" s="71"/>
      <c r="BX234" s="71"/>
      <c r="BY234" s="71"/>
      <c r="BZ234" s="71"/>
      <c r="CA234" s="71"/>
      <c r="CB234" s="71"/>
      <c r="CC234" s="71"/>
      <c r="CD234" s="71"/>
      <c r="CE234" s="71"/>
      <c r="CF234" s="71"/>
      <c r="CG234" s="71"/>
      <c r="CH234" s="71"/>
      <c r="CI234" s="71"/>
      <c r="CJ234" s="71"/>
      <c r="CK234" s="71"/>
      <c r="CL234" s="71"/>
      <c r="CM234" s="71"/>
      <c r="CN234" s="71"/>
      <c r="CO234" s="71"/>
      <c r="CP234" s="71"/>
      <c r="CQ234" s="71"/>
      <c r="CR234" s="71"/>
      <c r="CS234" s="71"/>
      <c r="CT234" s="71"/>
      <c r="CU234" s="71"/>
      <c r="CV234" s="71"/>
      <c r="CW234" s="71"/>
      <c r="CX234" s="71"/>
      <c r="CY234" s="71"/>
      <c r="CZ234" s="71"/>
      <c r="DA234" s="71"/>
      <c r="DB234" s="71"/>
      <c r="DC234" s="71"/>
      <c r="DD234" s="71"/>
      <c r="DE234" s="71"/>
      <c r="DF234" s="71"/>
      <c r="DG234" s="71"/>
      <c r="DH234" s="71"/>
      <c r="DI234" s="71"/>
      <c r="DJ234" s="71"/>
      <c r="DK234" s="71"/>
      <c r="DL234" s="71"/>
      <c r="DM234" s="71"/>
      <c r="DN234" s="71"/>
      <c r="DO234" s="71"/>
      <c r="DP234" s="71"/>
      <c r="DQ234" s="71"/>
      <c r="DR234" s="71"/>
      <c r="DS234" s="71"/>
      <c r="DT234" s="71"/>
      <c r="DU234" s="71"/>
      <c r="DV234" s="71"/>
      <c r="DW234" s="71"/>
      <c r="DX234" s="71"/>
      <c r="DY234" s="71"/>
      <c r="DZ234" s="71"/>
      <c r="EA234" s="71"/>
      <c r="EB234" s="71"/>
      <c r="EC234" s="71"/>
      <c r="ED234" s="71"/>
      <c r="EE234" s="71"/>
      <c r="EF234" s="71"/>
      <c r="EG234" s="71"/>
      <c r="EH234" s="71"/>
      <c r="EI234" s="71"/>
      <c r="EJ234" s="71"/>
      <c r="EK234" s="71"/>
      <c r="EL234" s="71"/>
      <c r="EM234" s="71"/>
      <c r="EN234" s="71"/>
      <c r="EO234" s="71"/>
      <c r="EP234" s="71"/>
      <c r="EQ234" s="71"/>
      <c r="ER234" s="71"/>
      <c r="ES234" s="71"/>
      <c r="ET234" s="71"/>
      <c r="EU234" s="71"/>
      <c r="EV234" s="71"/>
      <c r="EW234" s="71"/>
      <c r="EX234" s="71"/>
      <c r="EY234" s="71"/>
      <c r="EZ234" s="71"/>
      <c r="FA234" s="71"/>
      <c r="FB234" s="71"/>
      <c r="FC234" s="71"/>
      <c r="FD234" s="71"/>
      <c r="FE234" s="71"/>
      <c r="FF234" s="71"/>
      <c r="FG234" s="71"/>
      <c r="FH234" s="71"/>
      <c r="FI234" s="71"/>
      <c r="FJ234" s="71"/>
      <c r="FK234" s="71"/>
      <c r="FL234" s="71"/>
      <c r="FM234" s="71"/>
      <c r="FN234" s="71"/>
      <c r="FO234" s="71"/>
      <c r="FP234" s="71"/>
      <c r="FQ234" s="71"/>
      <c r="FR234" s="71"/>
      <c r="FS234" s="71"/>
      <c r="FT234" s="71"/>
      <c r="FU234" s="71"/>
      <c r="FV234" s="71"/>
      <c r="FW234" s="71"/>
      <c r="FX234" s="71"/>
      <c r="FY234" s="71"/>
      <c r="FZ234" s="71"/>
      <c r="GA234" s="71"/>
      <c r="GB234" s="71"/>
      <c r="GC234" s="71"/>
      <c r="GD234" s="71"/>
      <c r="GE234" s="71"/>
      <c r="GF234" s="71"/>
      <c r="GG234" s="71"/>
      <c r="GH234" s="71"/>
      <c r="GI234" s="71"/>
      <c r="GJ234" s="71"/>
      <c r="GK234" s="71"/>
      <c r="GL234" s="71"/>
      <c r="GM234" s="71"/>
      <c r="GN234" s="71"/>
      <c r="GO234" s="71"/>
      <c r="GP234" s="71"/>
      <c r="GQ234" s="71"/>
      <c r="GR234" s="71"/>
      <c r="GS234" s="71"/>
      <c r="GT234" s="71"/>
      <c r="GU234" s="71"/>
      <c r="GV234" s="71"/>
      <c r="GW234" s="71"/>
      <c r="GX234" s="71"/>
      <c r="GY234" s="71"/>
      <c r="GZ234" s="71"/>
      <c r="HA234" s="71"/>
      <c r="HB234" s="71"/>
      <c r="HC234" s="71"/>
      <c r="HD234" s="71"/>
      <c r="HE234" s="71"/>
      <c r="HF234" s="71"/>
      <c r="HG234" s="71"/>
      <c r="HH234" s="71"/>
      <c r="HI234" s="71"/>
      <c r="HJ234" s="71"/>
      <c r="HK234" s="71"/>
      <c r="HL234" s="71"/>
      <c r="HM234" s="71"/>
      <c r="HN234" s="71"/>
      <c r="HO234" s="71"/>
      <c r="HP234" s="71"/>
      <c r="HQ234" s="71"/>
      <c r="HR234" s="71"/>
      <c r="HS234" s="71"/>
      <c r="HT234" s="71"/>
      <c r="HU234" s="71"/>
      <c r="HV234" s="71"/>
      <c r="HW234" s="71"/>
      <c r="HX234" s="71"/>
      <c r="HY234" s="71"/>
      <c r="HZ234" s="71"/>
      <c r="IA234" s="71"/>
      <c r="IB234" s="71"/>
      <c r="IC234" s="71"/>
      <c r="ID234" s="71"/>
      <c r="IE234" s="71"/>
      <c r="IF234" s="71">
        <f>SUM(A234:IE234)</f>
        <v>51937.631</v>
      </c>
      <c r="IG234" s="71"/>
      <c r="IH234" s="71"/>
      <c r="II234" s="71"/>
      <c r="IJ234" s="71"/>
      <c r="IK234" s="71"/>
      <c r="IL234" s="71"/>
      <c r="IM234" s="71"/>
      <c r="IN234" s="71"/>
      <c r="IO234" s="71"/>
      <c r="IP234" s="71"/>
      <c r="IQ234" s="71"/>
      <c r="IR234" s="71"/>
      <c r="IS234" s="71"/>
      <c r="IT234" s="71"/>
    </row>
    <row r="235" spans="2:12" s="22" customFormat="1" ht="54.75" customHeight="1">
      <c r="B235" s="17">
        <f t="shared" si="3"/>
        <v>226</v>
      </c>
      <c r="C235" s="18" t="s">
        <v>374</v>
      </c>
      <c r="D235" s="19" t="s">
        <v>441</v>
      </c>
      <c r="E235" s="19" t="s">
        <v>443</v>
      </c>
      <c r="F235" s="19" t="s">
        <v>442</v>
      </c>
      <c r="G235" s="119">
        <v>32.2178</v>
      </c>
      <c r="H235" s="63"/>
      <c r="I235" s="21" t="s">
        <v>704</v>
      </c>
      <c r="J235" s="21" t="s">
        <v>227</v>
      </c>
      <c r="L235" s="23"/>
    </row>
    <row r="236" spans="2:11" s="22" customFormat="1" ht="54.75" customHeight="1">
      <c r="B236" s="17">
        <f t="shared" si="3"/>
        <v>227</v>
      </c>
      <c r="C236" s="17" t="s">
        <v>1907</v>
      </c>
      <c r="D236" s="19" t="s">
        <v>1417</v>
      </c>
      <c r="E236" s="19" t="s">
        <v>1128</v>
      </c>
      <c r="F236" s="19" t="s">
        <v>762</v>
      </c>
      <c r="G236" s="119">
        <v>0.4001</v>
      </c>
      <c r="H236" s="63">
        <v>30606.06</v>
      </c>
      <c r="I236" s="25" t="s">
        <v>639</v>
      </c>
      <c r="J236" s="25" t="s">
        <v>425</v>
      </c>
      <c r="K236" s="18"/>
    </row>
    <row r="237" spans="2:12" s="22" customFormat="1" ht="54.75" customHeight="1">
      <c r="B237" s="17">
        <f t="shared" si="3"/>
        <v>228</v>
      </c>
      <c r="C237" s="17" t="s">
        <v>212</v>
      </c>
      <c r="D237" s="19" t="s">
        <v>1381</v>
      </c>
      <c r="E237" s="19" t="s">
        <v>710</v>
      </c>
      <c r="F237" s="28" t="s">
        <v>615</v>
      </c>
      <c r="G237" s="119">
        <v>0.94</v>
      </c>
      <c r="H237" s="63">
        <v>2284</v>
      </c>
      <c r="I237" s="18" t="s">
        <v>640</v>
      </c>
      <c r="J237" s="18" t="s">
        <v>425</v>
      </c>
      <c r="L237" s="23"/>
    </row>
    <row r="238" spans="2:12" s="22" customFormat="1" ht="54.75" customHeight="1">
      <c r="B238" s="17">
        <f t="shared" si="3"/>
        <v>229</v>
      </c>
      <c r="C238" s="18" t="s">
        <v>364</v>
      </c>
      <c r="D238" s="19" t="s">
        <v>458</v>
      </c>
      <c r="E238" s="19" t="s">
        <v>592</v>
      </c>
      <c r="F238" s="19" t="s">
        <v>593</v>
      </c>
      <c r="G238" s="119">
        <v>28.2927</v>
      </c>
      <c r="H238" s="63"/>
      <c r="I238" s="21" t="s">
        <v>703</v>
      </c>
      <c r="J238" s="25" t="s">
        <v>424</v>
      </c>
      <c r="L238" s="23"/>
    </row>
    <row r="239" spans="2:12" s="22" customFormat="1" ht="54.75" customHeight="1">
      <c r="B239" s="17">
        <f t="shared" si="3"/>
        <v>230</v>
      </c>
      <c r="C239" s="18" t="s">
        <v>365</v>
      </c>
      <c r="D239" s="32" t="s">
        <v>157</v>
      </c>
      <c r="E239" s="19" t="s">
        <v>219</v>
      </c>
      <c r="F239" s="19" t="s">
        <v>220</v>
      </c>
      <c r="G239" s="119">
        <v>5.0145</v>
      </c>
      <c r="H239" s="63"/>
      <c r="I239" s="21" t="s">
        <v>639</v>
      </c>
      <c r="J239" s="21" t="s">
        <v>229</v>
      </c>
      <c r="L239" s="23"/>
    </row>
    <row r="240" spans="2:12" s="22" customFormat="1" ht="54.75" customHeight="1">
      <c r="B240" s="17">
        <f t="shared" si="3"/>
        <v>231</v>
      </c>
      <c r="C240" s="18" t="s">
        <v>375</v>
      </c>
      <c r="D240" s="19" t="s">
        <v>1375</v>
      </c>
      <c r="E240" s="19" t="s">
        <v>18</v>
      </c>
      <c r="F240" s="19" t="s">
        <v>280</v>
      </c>
      <c r="G240" s="119">
        <v>0.12</v>
      </c>
      <c r="H240" s="63">
        <v>22582.87</v>
      </c>
      <c r="I240" s="21" t="s">
        <v>639</v>
      </c>
      <c r="J240" s="21" t="s">
        <v>425</v>
      </c>
      <c r="L240" s="23"/>
    </row>
    <row r="241" spans="2:12" s="22" customFormat="1" ht="54.75" customHeight="1">
      <c r="B241" s="17">
        <f t="shared" si="3"/>
        <v>232</v>
      </c>
      <c r="C241" s="17" t="s">
        <v>1082</v>
      </c>
      <c r="D241" s="19" t="s">
        <v>1059</v>
      </c>
      <c r="E241" s="19" t="s">
        <v>1060</v>
      </c>
      <c r="F241" s="19" t="s">
        <v>1061</v>
      </c>
      <c r="G241" s="119">
        <v>1.2546</v>
      </c>
      <c r="H241" s="63"/>
      <c r="I241" s="25" t="s">
        <v>704</v>
      </c>
      <c r="J241" s="25" t="s">
        <v>229</v>
      </c>
      <c r="L241" s="23"/>
    </row>
    <row r="242" spans="2:10" s="22" customFormat="1" ht="54.75" customHeight="1">
      <c r="B242" s="17">
        <f t="shared" si="3"/>
        <v>233</v>
      </c>
      <c r="C242" s="17" t="s">
        <v>1136</v>
      </c>
      <c r="D242" s="19" t="s">
        <v>1376</v>
      </c>
      <c r="E242" s="19" t="s">
        <v>952</v>
      </c>
      <c r="F242" s="19" t="s">
        <v>1512</v>
      </c>
      <c r="G242" s="119">
        <v>1.52</v>
      </c>
      <c r="H242" s="63">
        <v>18979</v>
      </c>
      <c r="I242" s="18" t="s">
        <v>640</v>
      </c>
      <c r="J242" s="18" t="s">
        <v>425</v>
      </c>
    </row>
    <row r="243" spans="2:11" s="22" customFormat="1" ht="54.75" customHeight="1">
      <c r="B243" s="17">
        <f t="shared" si="3"/>
        <v>234</v>
      </c>
      <c r="C243" s="18" t="s">
        <v>1909</v>
      </c>
      <c r="D243" s="19" t="s">
        <v>1418</v>
      </c>
      <c r="E243" s="40" t="s">
        <v>963</v>
      </c>
      <c r="F243" s="40" t="s">
        <v>964</v>
      </c>
      <c r="G243" s="119">
        <v>0.1741</v>
      </c>
      <c r="H243" s="63">
        <v>7208</v>
      </c>
      <c r="I243" s="18" t="s">
        <v>815</v>
      </c>
      <c r="J243" s="18" t="s">
        <v>425</v>
      </c>
      <c r="K243" s="18"/>
    </row>
    <row r="244" spans="2:12" s="22" customFormat="1" ht="54.75" customHeight="1">
      <c r="B244" s="17">
        <f t="shared" si="3"/>
        <v>235</v>
      </c>
      <c r="C244" s="18" t="s">
        <v>1707</v>
      </c>
      <c r="D244" s="19" t="s">
        <v>1708</v>
      </c>
      <c r="E244" s="19" t="s">
        <v>1709</v>
      </c>
      <c r="F244" s="19" t="s">
        <v>1539</v>
      </c>
      <c r="G244" s="119">
        <v>83.4986</v>
      </c>
      <c r="H244" s="63"/>
      <c r="I244" s="21" t="s">
        <v>703</v>
      </c>
      <c r="J244" s="25" t="s">
        <v>424</v>
      </c>
      <c r="K244" s="81"/>
      <c r="L244" s="23"/>
    </row>
    <row r="245" spans="2:12" s="22" customFormat="1" ht="54.75" customHeight="1">
      <c r="B245" s="17">
        <f t="shared" si="3"/>
        <v>236</v>
      </c>
      <c r="C245" s="17" t="s">
        <v>847</v>
      </c>
      <c r="D245" s="19" t="s">
        <v>290</v>
      </c>
      <c r="E245" s="19" t="s">
        <v>291</v>
      </c>
      <c r="F245" s="19" t="s">
        <v>330</v>
      </c>
      <c r="G245" s="119">
        <v>4.98</v>
      </c>
      <c r="H245" s="63"/>
      <c r="I245" s="18" t="s">
        <v>596</v>
      </c>
      <c r="J245" s="18" t="s">
        <v>736</v>
      </c>
      <c r="L245" s="23"/>
    </row>
    <row r="246" spans="2:12" s="22" customFormat="1" ht="54.75" customHeight="1">
      <c r="B246" s="17">
        <f t="shared" si="3"/>
        <v>237</v>
      </c>
      <c r="C246" s="18" t="s">
        <v>377</v>
      </c>
      <c r="D246" s="19" t="s">
        <v>698</v>
      </c>
      <c r="E246" s="39" t="s">
        <v>28</v>
      </c>
      <c r="F246" s="19" t="s">
        <v>714</v>
      </c>
      <c r="G246" s="119">
        <v>25.3413</v>
      </c>
      <c r="H246" s="63"/>
      <c r="I246" s="25" t="s">
        <v>639</v>
      </c>
      <c r="J246" s="25" t="s">
        <v>227</v>
      </c>
      <c r="L246" s="23"/>
    </row>
    <row r="247" spans="2:12" s="22" customFormat="1" ht="54.75" customHeight="1">
      <c r="B247" s="17">
        <f t="shared" si="3"/>
        <v>238</v>
      </c>
      <c r="C247" s="18" t="s">
        <v>376</v>
      </c>
      <c r="D247" s="19" t="s">
        <v>1374</v>
      </c>
      <c r="E247" s="19" t="s">
        <v>585</v>
      </c>
      <c r="F247" s="19" t="s">
        <v>586</v>
      </c>
      <c r="G247" s="119">
        <v>0.8716</v>
      </c>
      <c r="H247" s="63">
        <v>18347.385</v>
      </c>
      <c r="I247" s="18" t="s">
        <v>639</v>
      </c>
      <c r="J247" s="21" t="s">
        <v>425</v>
      </c>
      <c r="L247" s="23"/>
    </row>
    <row r="248" spans="2:254" s="22" customFormat="1" ht="54.75" customHeight="1">
      <c r="B248" s="17">
        <f t="shared" si="3"/>
        <v>239</v>
      </c>
      <c r="C248" s="17" t="s">
        <v>1910</v>
      </c>
      <c r="D248" s="19" t="s">
        <v>1093</v>
      </c>
      <c r="E248" s="19" t="s">
        <v>1097</v>
      </c>
      <c r="F248" s="19" t="s">
        <v>1096</v>
      </c>
      <c r="G248" s="119">
        <v>2.8004</v>
      </c>
      <c r="H248" s="63"/>
      <c r="I248" s="25" t="s">
        <v>703</v>
      </c>
      <c r="J248" s="25" t="s">
        <v>229</v>
      </c>
      <c r="K248" s="18"/>
      <c r="IH248" s="31"/>
      <c r="II248" s="31"/>
      <c r="IJ248" s="31"/>
      <c r="IK248" s="31"/>
      <c r="IL248" s="31"/>
      <c r="IM248" s="31"/>
      <c r="IN248" s="31"/>
      <c r="IO248" s="31"/>
      <c r="IP248" s="31"/>
      <c r="IQ248" s="31"/>
      <c r="IR248" s="31"/>
      <c r="IS248" s="31"/>
      <c r="IT248" s="31"/>
    </row>
    <row r="249" spans="2:12" s="22" customFormat="1" ht="54.75" customHeight="1">
      <c r="B249" s="17">
        <f t="shared" si="3"/>
        <v>240</v>
      </c>
      <c r="C249" s="18" t="s">
        <v>378</v>
      </c>
      <c r="D249" s="19" t="s">
        <v>158</v>
      </c>
      <c r="E249" s="19" t="s">
        <v>814</v>
      </c>
      <c r="F249" s="19" t="s">
        <v>27</v>
      </c>
      <c r="G249" s="119">
        <v>18.7068</v>
      </c>
      <c r="H249" s="63"/>
      <c r="I249" s="21" t="s">
        <v>639</v>
      </c>
      <c r="J249" s="21" t="s">
        <v>229</v>
      </c>
      <c r="L249" s="23"/>
    </row>
    <row r="250" spans="2:12" s="22" customFormat="1" ht="54.75" customHeight="1">
      <c r="B250" s="17">
        <f t="shared" si="3"/>
        <v>241</v>
      </c>
      <c r="C250" s="17" t="s">
        <v>988</v>
      </c>
      <c r="D250" s="19" t="s">
        <v>938</v>
      </c>
      <c r="E250" s="19" t="s">
        <v>937</v>
      </c>
      <c r="F250" s="19" t="s">
        <v>936</v>
      </c>
      <c r="G250" s="119">
        <v>2</v>
      </c>
      <c r="H250" s="63"/>
      <c r="I250" s="25" t="s">
        <v>641</v>
      </c>
      <c r="J250" s="25" t="s">
        <v>229</v>
      </c>
      <c r="L250" s="23"/>
    </row>
    <row r="251" spans="2:12" s="22" customFormat="1" ht="54.75" customHeight="1">
      <c r="B251" s="17">
        <f t="shared" si="3"/>
        <v>242</v>
      </c>
      <c r="C251" s="18" t="s">
        <v>379</v>
      </c>
      <c r="D251" s="19" t="s">
        <v>1373</v>
      </c>
      <c r="E251" s="28" t="s">
        <v>711</v>
      </c>
      <c r="F251" s="19" t="s">
        <v>728</v>
      </c>
      <c r="G251" s="119">
        <v>0.072</v>
      </c>
      <c r="H251" s="63">
        <v>8425</v>
      </c>
      <c r="I251" s="18" t="s">
        <v>703</v>
      </c>
      <c r="J251" s="18" t="s">
        <v>425</v>
      </c>
      <c r="L251" s="23"/>
    </row>
    <row r="252" spans="2:12" s="22" customFormat="1" ht="54.75" customHeight="1">
      <c r="B252" s="17">
        <f t="shared" si="3"/>
        <v>243</v>
      </c>
      <c r="C252" s="18" t="s">
        <v>380</v>
      </c>
      <c r="D252" s="19" t="s">
        <v>1365</v>
      </c>
      <c r="E252" s="19" t="s">
        <v>410</v>
      </c>
      <c r="F252" s="19" t="s">
        <v>426</v>
      </c>
      <c r="G252" s="119">
        <v>0.1779</v>
      </c>
      <c r="H252" s="63">
        <v>30707.3</v>
      </c>
      <c r="I252" s="21" t="s">
        <v>639</v>
      </c>
      <c r="J252" s="21" t="s">
        <v>425</v>
      </c>
      <c r="L252" s="23"/>
    </row>
    <row r="253" spans="2:12" s="22" customFormat="1" ht="54.75" customHeight="1">
      <c r="B253" s="17">
        <f t="shared" si="3"/>
        <v>244</v>
      </c>
      <c r="C253" s="17" t="s">
        <v>989</v>
      </c>
      <c r="D253" s="19" t="s">
        <v>945</v>
      </c>
      <c r="E253" s="19" t="s">
        <v>687</v>
      </c>
      <c r="F253" s="19" t="s">
        <v>688</v>
      </c>
      <c r="G253" s="119">
        <v>40.8</v>
      </c>
      <c r="H253" s="63"/>
      <c r="I253" s="18" t="s">
        <v>639</v>
      </c>
      <c r="J253" s="21" t="s">
        <v>227</v>
      </c>
      <c r="L253" s="23"/>
    </row>
    <row r="254" spans="2:12" s="22" customFormat="1" ht="54.75" customHeight="1">
      <c r="B254" s="17">
        <f t="shared" si="3"/>
        <v>245</v>
      </c>
      <c r="C254" s="17" t="s">
        <v>870</v>
      </c>
      <c r="D254" s="19" t="s">
        <v>1366</v>
      </c>
      <c r="E254" s="19" t="s">
        <v>690</v>
      </c>
      <c r="F254" s="28" t="s">
        <v>691</v>
      </c>
      <c r="G254" s="119">
        <v>0.2883</v>
      </c>
      <c r="H254" s="63">
        <v>117799.07</v>
      </c>
      <c r="I254" s="25" t="s">
        <v>639</v>
      </c>
      <c r="J254" s="25" t="s">
        <v>425</v>
      </c>
      <c r="L254" s="23"/>
    </row>
    <row r="255" spans="2:253" s="22" customFormat="1" ht="54.75" customHeight="1">
      <c r="B255" s="17">
        <f t="shared" si="3"/>
        <v>246</v>
      </c>
      <c r="C255" s="17" t="s">
        <v>1911</v>
      </c>
      <c r="D255" s="19" t="s">
        <v>1396</v>
      </c>
      <c r="E255" s="19" t="s">
        <v>1116</v>
      </c>
      <c r="F255" s="19" t="s">
        <v>1117</v>
      </c>
      <c r="G255" s="119">
        <v>0.2</v>
      </c>
      <c r="H255" s="63">
        <v>34392</v>
      </c>
      <c r="I255" s="25" t="s">
        <v>639</v>
      </c>
      <c r="J255" s="25" t="s">
        <v>425</v>
      </c>
      <c r="IS255" s="22">
        <f>SUM(A255:IR255)</f>
        <v>34638.2</v>
      </c>
    </row>
    <row r="256" spans="2:254" s="22" customFormat="1" ht="54.75" customHeight="1">
      <c r="B256" s="17">
        <f t="shared" si="3"/>
        <v>247</v>
      </c>
      <c r="C256" s="17" t="s">
        <v>953</v>
      </c>
      <c r="D256" s="19" t="s">
        <v>1367</v>
      </c>
      <c r="E256" s="19" t="s">
        <v>232</v>
      </c>
      <c r="F256" s="19" t="s">
        <v>221</v>
      </c>
      <c r="G256" s="119">
        <v>0.18</v>
      </c>
      <c r="H256" s="63">
        <v>34554</v>
      </c>
      <c r="I256" s="18" t="s">
        <v>639</v>
      </c>
      <c r="J256" s="21" t="s">
        <v>425</v>
      </c>
      <c r="L256" s="23"/>
      <c r="IT256" s="31"/>
    </row>
    <row r="257" spans="2:254" s="22" customFormat="1" ht="54.75" customHeight="1">
      <c r="B257" s="17">
        <f t="shared" si="3"/>
        <v>248</v>
      </c>
      <c r="C257" s="17" t="s">
        <v>2062</v>
      </c>
      <c r="D257" s="19" t="s">
        <v>1497</v>
      </c>
      <c r="E257" s="19" t="s">
        <v>1498</v>
      </c>
      <c r="F257" s="19" t="s">
        <v>1499</v>
      </c>
      <c r="G257" s="121">
        <v>0.2552</v>
      </c>
      <c r="H257" s="69">
        <v>44200.15</v>
      </c>
      <c r="I257" s="25" t="s">
        <v>639</v>
      </c>
      <c r="J257" s="25" t="s">
        <v>425</v>
      </c>
      <c r="K257" s="68"/>
      <c r="IT257" s="22">
        <f>SUM(A257:IS257)</f>
        <v>44448.4052</v>
      </c>
    </row>
    <row r="258" spans="2:12" s="22" customFormat="1" ht="54.75" customHeight="1">
      <c r="B258" s="17">
        <f t="shared" si="3"/>
        <v>249</v>
      </c>
      <c r="C258" s="17" t="s">
        <v>573</v>
      </c>
      <c r="D258" s="30" t="s">
        <v>1368</v>
      </c>
      <c r="E258" s="47" t="s">
        <v>829</v>
      </c>
      <c r="F258" s="47" t="s">
        <v>1451</v>
      </c>
      <c r="G258" s="121">
        <v>0.3189</v>
      </c>
      <c r="H258" s="69">
        <v>9929</v>
      </c>
      <c r="I258" s="21" t="s">
        <v>639</v>
      </c>
      <c r="J258" s="25" t="s">
        <v>425</v>
      </c>
      <c r="L258" s="23"/>
    </row>
    <row r="259" spans="2:12" s="22" customFormat="1" ht="54.75" customHeight="1">
      <c r="B259" s="17">
        <f t="shared" si="3"/>
        <v>250</v>
      </c>
      <c r="C259" s="17" t="s">
        <v>1091</v>
      </c>
      <c r="D259" s="19" t="s">
        <v>1369</v>
      </c>
      <c r="E259" s="19" t="s">
        <v>91</v>
      </c>
      <c r="F259" s="19" t="s">
        <v>90</v>
      </c>
      <c r="G259" s="119">
        <v>0.1568</v>
      </c>
      <c r="H259" s="63">
        <v>64577.16</v>
      </c>
      <c r="I259" s="18" t="s">
        <v>639</v>
      </c>
      <c r="J259" s="18" t="s">
        <v>425</v>
      </c>
      <c r="L259" s="23"/>
    </row>
    <row r="260" spans="1:254" s="31" customFormat="1" ht="54.75" customHeight="1">
      <c r="A260" s="22"/>
      <c r="B260" s="17">
        <f t="shared" si="3"/>
        <v>251</v>
      </c>
      <c r="C260" s="18" t="s">
        <v>381</v>
      </c>
      <c r="D260" s="19" t="s">
        <v>1370</v>
      </c>
      <c r="E260" s="19" t="s">
        <v>852</v>
      </c>
      <c r="F260" s="19" t="s">
        <v>294</v>
      </c>
      <c r="G260" s="121">
        <v>0.8693</v>
      </c>
      <c r="H260" s="69">
        <v>6321</v>
      </c>
      <c r="I260" s="25" t="s">
        <v>640</v>
      </c>
      <c r="J260" s="42" t="s">
        <v>425</v>
      </c>
      <c r="K260" s="22"/>
      <c r="L260" s="23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  <c r="CC260" s="22"/>
      <c r="CD260" s="22"/>
      <c r="CE260" s="22"/>
      <c r="CF260" s="22"/>
      <c r="CG260" s="22"/>
      <c r="CH260" s="22"/>
      <c r="CI260" s="22"/>
      <c r="CJ260" s="22"/>
      <c r="CK260" s="22"/>
      <c r="CL260" s="22"/>
      <c r="CM260" s="22"/>
      <c r="CN260" s="22"/>
      <c r="CO260" s="22"/>
      <c r="CP260" s="22"/>
      <c r="CQ260" s="22"/>
      <c r="CR260" s="22"/>
      <c r="CS260" s="22"/>
      <c r="CT260" s="22"/>
      <c r="CU260" s="22"/>
      <c r="CV260" s="22"/>
      <c r="CW260" s="22"/>
      <c r="CX260" s="22"/>
      <c r="CY260" s="22"/>
      <c r="CZ260" s="22"/>
      <c r="DA260" s="22"/>
      <c r="DB260" s="22"/>
      <c r="DC260" s="22"/>
      <c r="DD260" s="22"/>
      <c r="DE260" s="22"/>
      <c r="DF260" s="22"/>
      <c r="DG260" s="22"/>
      <c r="DH260" s="22"/>
      <c r="DI260" s="22"/>
      <c r="DJ260" s="22"/>
      <c r="DK260" s="22"/>
      <c r="DL260" s="22"/>
      <c r="DM260" s="22"/>
      <c r="DN260" s="22"/>
      <c r="DO260" s="22"/>
      <c r="DP260" s="22"/>
      <c r="DQ260" s="22"/>
      <c r="DR260" s="22"/>
      <c r="DS260" s="22"/>
      <c r="DT260" s="22"/>
      <c r="DU260" s="22"/>
      <c r="DV260" s="22"/>
      <c r="DW260" s="22"/>
      <c r="DX260" s="22"/>
      <c r="DY260" s="22"/>
      <c r="DZ260" s="22"/>
      <c r="EA260" s="22"/>
      <c r="EB260" s="22"/>
      <c r="EC260" s="22"/>
      <c r="ED260" s="22"/>
      <c r="EE260" s="22"/>
      <c r="EF260" s="22"/>
      <c r="EG260" s="22"/>
      <c r="EH260" s="22"/>
      <c r="EI260" s="22"/>
      <c r="EJ260" s="22"/>
      <c r="EK260" s="22"/>
      <c r="EL260" s="22"/>
      <c r="EM260" s="22"/>
      <c r="EN260" s="22"/>
      <c r="EO260" s="22"/>
      <c r="EP260" s="22"/>
      <c r="EQ260" s="22"/>
      <c r="ER260" s="22"/>
      <c r="ES260" s="22"/>
      <c r="ET260" s="22"/>
      <c r="EU260" s="22"/>
      <c r="EV260" s="22"/>
      <c r="EW260" s="22"/>
      <c r="EX260" s="22"/>
      <c r="EY260" s="22"/>
      <c r="EZ260" s="22"/>
      <c r="FA260" s="22"/>
      <c r="FB260" s="22"/>
      <c r="FC260" s="22"/>
      <c r="FD260" s="22"/>
      <c r="FE260" s="22"/>
      <c r="FF260" s="22"/>
      <c r="FG260" s="22"/>
      <c r="FH260" s="22"/>
      <c r="FI260" s="22"/>
      <c r="FJ260" s="22"/>
      <c r="FK260" s="22"/>
      <c r="FL260" s="22"/>
      <c r="FM260" s="22"/>
      <c r="FN260" s="22"/>
      <c r="FO260" s="22"/>
      <c r="FP260" s="22"/>
      <c r="FQ260" s="22"/>
      <c r="FR260" s="22"/>
      <c r="FS260" s="22"/>
      <c r="FT260" s="22"/>
      <c r="FU260" s="22"/>
      <c r="FV260" s="22"/>
      <c r="FW260" s="22"/>
      <c r="FX260" s="22"/>
      <c r="FY260" s="22"/>
      <c r="FZ260" s="22"/>
      <c r="GA260" s="22"/>
      <c r="GB260" s="22"/>
      <c r="GC260" s="22"/>
      <c r="GD260" s="22"/>
      <c r="GE260" s="22"/>
      <c r="GF260" s="22"/>
      <c r="GG260" s="22"/>
      <c r="GH260" s="22"/>
      <c r="GI260" s="22"/>
      <c r="GJ260" s="22"/>
      <c r="GK260" s="22"/>
      <c r="GL260" s="22"/>
      <c r="GM260" s="22"/>
      <c r="GN260" s="22"/>
      <c r="GO260" s="22"/>
      <c r="GP260" s="22"/>
      <c r="GQ260" s="22"/>
      <c r="GR260" s="22"/>
      <c r="GS260" s="22"/>
      <c r="GT260" s="22"/>
      <c r="GU260" s="22"/>
      <c r="GV260" s="22"/>
      <c r="GW260" s="22"/>
      <c r="GX260" s="22"/>
      <c r="GY260" s="22"/>
      <c r="GZ260" s="22"/>
      <c r="HA260" s="22"/>
      <c r="HB260" s="22"/>
      <c r="HC260" s="22"/>
      <c r="HD260" s="22"/>
      <c r="HE260" s="22"/>
      <c r="HF260" s="22"/>
      <c r="HG260" s="22"/>
      <c r="HH260" s="22"/>
      <c r="HI260" s="22"/>
      <c r="HJ260" s="22"/>
      <c r="HK260" s="22"/>
      <c r="HL260" s="22"/>
      <c r="HM260" s="22"/>
      <c r="HN260" s="22"/>
      <c r="HO260" s="22"/>
      <c r="HP260" s="22"/>
      <c r="HQ260" s="22"/>
      <c r="HR260" s="22"/>
      <c r="HS260" s="22"/>
      <c r="HT260" s="22"/>
      <c r="HU260" s="22"/>
      <c r="HV260" s="22"/>
      <c r="HW260" s="22"/>
      <c r="HX260" s="22"/>
      <c r="HY260" s="22"/>
      <c r="HZ260" s="22"/>
      <c r="IA260" s="22"/>
      <c r="IB260" s="22"/>
      <c r="IC260" s="22"/>
      <c r="ID260" s="22"/>
      <c r="IE260" s="22"/>
      <c r="IF260" s="22"/>
      <c r="IG260" s="22"/>
      <c r="IH260" s="22"/>
      <c r="II260" s="22"/>
      <c r="IJ260" s="22"/>
      <c r="IK260" s="22"/>
      <c r="IL260" s="22"/>
      <c r="IM260" s="22"/>
      <c r="IN260" s="22"/>
      <c r="IO260" s="22"/>
      <c r="IP260" s="22"/>
      <c r="IQ260" s="22"/>
      <c r="IR260" s="22"/>
      <c r="IS260" s="22"/>
      <c r="IT260" s="22"/>
    </row>
    <row r="261" spans="2:10" s="22" customFormat="1" ht="54.75" customHeight="1">
      <c r="B261" s="17">
        <f t="shared" si="3"/>
        <v>252</v>
      </c>
      <c r="C261" s="17" t="s">
        <v>1912</v>
      </c>
      <c r="D261" s="27" t="s">
        <v>1419</v>
      </c>
      <c r="E261" s="19" t="s">
        <v>1025</v>
      </c>
      <c r="F261" s="19" t="s">
        <v>1026</v>
      </c>
      <c r="G261" s="119">
        <v>0.179</v>
      </c>
      <c r="H261" s="63">
        <v>47219.33</v>
      </c>
      <c r="I261" s="25" t="s">
        <v>639</v>
      </c>
      <c r="J261" s="25" t="s">
        <v>425</v>
      </c>
    </row>
    <row r="262" spans="2:12" s="22" customFormat="1" ht="54.75" customHeight="1">
      <c r="B262" s="17">
        <f t="shared" si="3"/>
        <v>253</v>
      </c>
      <c r="C262" s="18" t="s">
        <v>382</v>
      </c>
      <c r="D262" s="19" t="s">
        <v>2090</v>
      </c>
      <c r="E262" s="19" t="s">
        <v>132</v>
      </c>
      <c r="F262" s="19" t="s">
        <v>257</v>
      </c>
      <c r="G262" s="119">
        <v>0.1749</v>
      </c>
      <c r="H262" s="63">
        <v>60135.79</v>
      </c>
      <c r="I262" s="21" t="s">
        <v>639</v>
      </c>
      <c r="J262" s="21" t="s">
        <v>425</v>
      </c>
      <c r="L262" s="23"/>
    </row>
    <row r="263" spans="2:12" s="22" customFormat="1" ht="54.75" customHeight="1">
      <c r="B263" s="17">
        <f t="shared" si="3"/>
        <v>254</v>
      </c>
      <c r="C263" s="18" t="s">
        <v>471</v>
      </c>
      <c r="D263" s="19" t="s">
        <v>1371</v>
      </c>
      <c r="E263" s="19" t="s">
        <v>738</v>
      </c>
      <c r="F263" s="19" t="s">
        <v>516</v>
      </c>
      <c r="G263" s="119">
        <v>0.57</v>
      </c>
      <c r="H263" s="63">
        <v>6704</v>
      </c>
      <c r="I263" s="21" t="s">
        <v>639</v>
      </c>
      <c r="J263" s="21" t="s">
        <v>425</v>
      </c>
      <c r="L263" s="23"/>
    </row>
    <row r="264" spans="2:12" s="22" customFormat="1" ht="54.75" customHeight="1">
      <c r="B264" s="17">
        <f t="shared" si="3"/>
        <v>255</v>
      </c>
      <c r="C264" s="18" t="s">
        <v>383</v>
      </c>
      <c r="D264" s="19" t="s">
        <v>1372</v>
      </c>
      <c r="E264" s="39" t="s">
        <v>851</v>
      </c>
      <c r="F264" s="19" t="s">
        <v>401</v>
      </c>
      <c r="G264" s="119">
        <v>0.65</v>
      </c>
      <c r="H264" s="63">
        <v>95377.79</v>
      </c>
      <c r="I264" s="43" t="s">
        <v>639</v>
      </c>
      <c r="J264" s="21" t="s">
        <v>425</v>
      </c>
      <c r="L264" s="23"/>
    </row>
    <row r="265" spans="2:254" s="22" customFormat="1" ht="54.75" customHeight="1">
      <c r="B265" s="17">
        <f t="shared" si="3"/>
        <v>256</v>
      </c>
      <c r="C265" s="17" t="s">
        <v>2064</v>
      </c>
      <c r="D265" s="19" t="s">
        <v>1501</v>
      </c>
      <c r="E265" s="19" t="s">
        <v>1504</v>
      </c>
      <c r="F265" s="19" t="s">
        <v>1505</v>
      </c>
      <c r="G265" s="121">
        <v>3</v>
      </c>
      <c r="H265" s="69"/>
      <c r="I265" s="25" t="s">
        <v>707</v>
      </c>
      <c r="J265" s="70" t="s">
        <v>229</v>
      </c>
      <c r="K265" s="68"/>
      <c r="IT265" s="22">
        <f>SUM(A265:IS265)</f>
        <v>259</v>
      </c>
    </row>
    <row r="266" spans="1:12" s="22" customFormat="1" ht="54.75" customHeight="1">
      <c r="A266" s="31"/>
      <c r="B266" s="17">
        <f t="shared" si="3"/>
        <v>257</v>
      </c>
      <c r="C266" s="18" t="s">
        <v>384</v>
      </c>
      <c r="D266" s="19" t="s">
        <v>247</v>
      </c>
      <c r="E266" s="19" t="s">
        <v>548</v>
      </c>
      <c r="F266" s="19" t="s">
        <v>336</v>
      </c>
      <c r="G266" s="119">
        <v>89.7464</v>
      </c>
      <c r="H266" s="63"/>
      <c r="I266" s="21" t="s">
        <v>641</v>
      </c>
      <c r="J266" s="21" t="s">
        <v>227</v>
      </c>
      <c r="L266" s="23"/>
    </row>
    <row r="267" spans="2:14" s="22" customFormat="1" ht="54.75" customHeight="1">
      <c r="B267" s="17">
        <f t="shared" si="3"/>
        <v>258</v>
      </c>
      <c r="C267" s="18" t="s">
        <v>472</v>
      </c>
      <c r="D267" s="19" t="s">
        <v>994</v>
      </c>
      <c r="E267" s="19" t="s">
        <v>391</v>
      </c>
      <c r="F267" s="19" t="s">
        <v>729</v>
      </c>
      <c r="G267" s="119">
        <v>34.7943</v>
      </c>
      <c r="H267" s="63"/>
      <c r="I267" s="18" t="s">
        <v>707</v>
      </c>
      <c r="J267" s="18" t="s">
        <v>424</v>
      </c>
      <c r="K267" s="29"/>
      <c r="L267" s="23"/>
      <c r="M267" s="29"/>
      <c r="N267" s="29"/>
    </row>
    <row r="268" spans="2:240" s="22" customFormat="1" ht="54.75" customHeight="1">
      <c r="B268" s="17">
        <f aca="true" t="shared" si="4" ref="B268:B331">B267+1</f>
        <v>259</v>
      </c>
      <c r="C268" s="18" t="s">
        <v>473</v>
      </c>
      <c r="D268" s="19" t="s">
        <v>450</v>
      </c>
      <c r="E268" s="19" t="s">
        <v>110</v>
      </c>
      <c r="F268" s="19" t="s">
        <v>451</v>
      </c>
      <c r="G268" s="119">
        <v>26.5038</v>
      </c>
      <c r="H268" s="63"/>
      <c r="I268" s="18" t="s">
        <v>705</v>
      </c>
      <c r="J268" s="25" t="s">
        <v>424</v>
      </c>
      <c r="L268" s="23"/>
      <c r="HE268" s="31"/>
      <c r="HF268" s="31"/>
      <c r="HG268" s="31"/>
      <c r="HH268" s="31"/>
      <c r="HI268" s="31"/>
      <c r="HJ268" s="31"/>
      <c r="HK268" s="31"/>
      <c r="HL268" s="31"/>
      <c r="HM268" s="31"/>
      <c r="HN268" s="31"/>
      <c r="HO268" s="31"/>
      <c r="HP268" s="31"/>
      <c r="HQ268" s="31"/>
      <c r="HR268" s="31"/>
      <c r="HS268" s="31"/>
      <c r="HT268" s="31"/>
      <c r="HU268" s="31"/>
      <c r="HV268" s="31"/>
      <c r="HW268" s="31"/>
      <c r="HX268" s="31"/>
      <c r="HY268" s="31"/>
      <c r="HZ268" s="31"/>
      <c r="IA268" s="31"/>
      <c r="IB268" s="31"/>
      <c r="IC268" s="31"/>
      <c r="ID268" s="31"/>
      <c r="IE268" s="31"/>
      <c r="IF268" s="31"/>
    </row>
    <row r="269" spans="2:12" s="22" customFormat="1" ht="54.75" customHeight="1">
      <c r="B269" s="17">
        <f t="shared" si="4"/>
        <v>260</v>
      </c>
      <c r="C269" s="17" t="s">
        <v>1125</v>
      </c>
      <c r="D269" s="19" t="s">
        <v>1364</v>
      </c>
      <c r="E269" s="19" t="s">
        <v>1030</v>
      </c>
      <c r="F269" s="19" t="s">
        <v>1029</v>
      </c>
      <c r="G269" s="119">
        <v>0.1637</v>
      </c>
      <c r="H269" s="63">
        <v>28026.93</v>
      </c>
      <c r="I269" s="18" t="s">
        <v>639</v>
      </c>
      <c r="J269" s="18" t="s">
        <v>425</v>
      </c>
      <c r="L269" s="23"/>
    </row>
    <row r="270" spans="2:10" s="22" customFormat="1" ht="54.75" customHeight="1">
      <c r="B270" s="17">
        <f t="shared" si="4"/>
        <v>261</v>
      </c>
      <c r="C270" s="17" t="s">
        <v>1913</v>
      </c>
      <c r="D270" s="19" t="s">
        <v>1397</v>
      </c>
      <c r="E270" s="19" t="s">
        <v>1209</v>
      </c>
      <c r="F270" s="19" t="s">
        <v>1210</v>
      </c>
      <c r="G270" s="119">
        <v>0.3</v>
      </c>
      <c r="H270" s="63">
        <v>45166.22</v>
      </c>
      <c r="I270" s="25" t="s">
        <v>639</v>
      </c>
      <c r="J270" s="25" t="s">
        <v>425</v>
      </c>
    </row>
    <row r="271" spans="2:12" s="22" customFormat="1" ht="54.75" customHeight="1">
      <c r="B271" s="17">
        <f t="shared" si="4"/>
        <v>262</v>
      </c>
      <c r="C271" s="17" t="s">
        <v>848</v>
      </c>
      <c r="D271" s="19" t="s">
        <v>796</v>
      </c>
      <c r="E271" s="19" t="s">
        <v>797</v>
      </c>
      <c r="F271" s="19" t="s">
        <v>798</v>
      </c>
      <c r="G271" s="119">
        <v>12</v>
      </c>
      <c r="H271" s="63"/>
      <c r="I271" s="18" t="s">
        <v>119</v>
      </c>
      <c r="J271" s="25" t="s">
        <v>227</v>
      </c>
      <c r="L271" s="23"/>
    </row>
    <row r="272" spans="2:12" s="22" customFormat="1" ht="54.75" customHeight="1">
      <c r="B272" s="17">
        <f t="shared" si="4"/>
        <v>263</v>
      </c>
      <c r="C272" s="18" t="s">
        <v>385</v>
      </c>
      <c r="D272" s="19" t="s">
        <v>1363</v>
      </c>
      <c r="E272" s="19" t="s">
        <v>386</v>
      </c>
      <c r="F272" s="19" t="s">
        <v>387</v>
      </c>
      <c r="G272" s="119">
        <v>0.2997</v>
      </c>
      <c r="H272" s="63">
        <v>117480</v>
      </c>
      <c r="I272" s="21" t="s">
        <v>639</v>
      </c>
      <c r="J272" s="21" t="s">
        <v>425</v>
      </c>
      <c r="L272" s="23"/>
    </row>
    <row r="273" spans="2:12" s="22" customFormat="1" ht="54.75" customHeight="1">
      <c r="B273" s="17">
        <f t="shared" si="4"/>
        <v>264</v>
      </c>
      <c r="C273" s="17" t="s">
        <v>968</v>
      </c>
      <c r="D273" s="19" t="s">
        <v>919</v>
      </c>
      <c r="E273" s="19" t="s">
        <v>918</v>
      </c>
      <c r="F273" s="19" t="s">
        <v>917</v>
      </c>
      <c r="G273" s="119">
        <v>8.8275</v>
      </c>
      <c r="H273" s="63"/>
      <c r="I273" s="25" t="s">
        <v>707</v>
      </c>
      <c r="J273" s="25" t="s">
        <v>229</v>
      </c>
      <c r="L273" s="23"/>
    </row>
    <row r="274" spans="2:12" s="22" customFormat="1" ht="54.75" customHeight="1">
      <c r="B274" s="17">
        <f t="shared" si="4"/>
        <v>265</v>
      </c>
      <c r="C274" s="18" t="s">
        <v>474</v>
      </c>
      <c r="D274" s="19" t="s">
        <v>623</v>
      </c>
      <c r="E274" s="19" t="s">
        <v>624</v>
      </c>
      <c r="F274" s="19" t="s">
        <v>292</v>
      </c>
      <c r="G274" s="119">
        <v>58.9893</v>
      </c>
      <c r="H274" s="63"/>
      <c r="I274" s="21" t="s">
        <v>641</v>
      </c>
      <c r="J274" s="25" t="s">
        <v>424</v>
      </c>
      <c r="L274" s="23"/>
    </row>
    <row r="275" spans="2:12" s="22" customFormat="1" ht="54.75" customHeight="1">
      <c r="B275" s="17">
        <f t="shared" si="4"/>
        <v>266</v>
      </c>
      <c r="C275" s="18" t="s">
        <v>475</v>
      </c>
      <c r="D275" s="19" t="s">
        <v>1358</v>
      </c>
      <c r="E275" s="19" t="s">
        <v>520</v>
      </c>
      <c r="F275" s="19" t="s">
        <v>114</v>
      </c>
      <c r="G275" s="119">
        <v>0.6351</v>
      </c>
      <c r="H275" s="63">
        <v>19699.76</v>
      </c>
      <c r="I275" s="21" t="s">
        <v>639</v>
      </c>
      <c r="J275" s="21" t="s">
        <v>425</v>
      </c>
      <c r="L275" s="23"/>
    </row>
    <row r="276" spans="2:12" s="22" customFormat="1" ht="54.75" customHeight="1">
      <c r="B276" s="17">
        <f t="shared" si="4"/>
        <v>267</v>
      </c>
      <c r="C276" s="18" t="s">
        <v>601</v>
      </c>
      <c r="D276" s="19" t="s">
        <v>735</v>
      </c>
      <c r="E276" s="32" t="s">
        <v>684</v>
      </c>
      <c r="F276" s="32" t="s">
        <v>956</v>
      </c>
      <c r="G276" s="121">
        <v>7.5</v>
      </c>
      <c r="H276" s="69"/>
      <c r="I276" s="25" t="s">
        <v>703</v>
      </c>
      <c r="J276" s="25" t="s">
        <v>227</v>
      </c>
      <c r="L276" s="23"/>
    </row>
    <row r="277" spans="2:12" s="22" customFormat="1" ht="54.75" customHeight="1">
      <c r="B277" s="17">
        <f t="shared" si="4"/>
        <v>268</v>
      </c>
      <c r="C277" s="18" t="s">
        <v>476</v>
      </c>
      <c r="D277" s="19" t="s">
        <v>1359</v>
      </c>
      <c r="E277" s="19" t="s">
        <v>621</v>
      </c>
      <c r="F277" s="19" t="s">
        <v>622</v>
      </c>
      <c r="G277" s="119">
        <v>0.1246</v>
      </c>
      <c r="H277" s="63">
        <v>104127</v>
      </c>
      <c r="I277" s="21" t="s">
        <v>639</v>
      </c>
      <c r="J277" s="21" t="s">
        <v>425</v>
      </c>
      <c r="L277" s="23"/>
    </row>
    <row r="278" spans="2:12" s="22" customFormat="1" ht="54.75" customHeight="1">
      <c r="B278" s="17">
        <f t="shared" si="4"/>
        <v>269</v>
      </c>
      <c r="C278" s="18" t="s">
        <v>477</v>
      </c>
      <c r="D278" s="19" t="s">
        <v>1360</v>
      </c>
      <c r="E278" s="28" t="s">
        <v>519</v>
      </c>
      <c r="F278" s="19" t="s">
        <v>393</v>
      </c>
      <c r="G278" s="119">
        <v>0.3757</v>
      </c>
      <c r="H278" s="63">
        <v>104127</v>
      </c>
      <c r="I278" s="18" t="s">
        <v>639</v>
      </c>
      <c r="J278" s="21" t="s">
        <v>425</v>
      </c>
      <c r="L278" s="23"/>
    </row>
    <row r="279" spans="2:12" s="22" customFormat="1" ht="54.75" customHeight="1">
      <c r="B279" s="17">
        <f t="shared" si="4"/>
        <v>270</v>
      </c>
      <c r="C279" s="18" t="s">
        <v>602</v>
      </c>
      <c r="D279" s="19" t="s">
        <v>697</v>
      </c>
      <c r="E279" s="19" t="s">
        <v>818</v>
      </c>
      <c r="F279" s="19" t="s">
        <v>420</v>
      </c>
      <c r="G279" s="119">
        <v>27</v>
      </c>
      <c r="H279" s="63"/>
      <c r="I279" s="21" t="s">
        <v>119</v>
      </c>
      <c r="J279" s="21" t="s">
        <v>736</v>
      </c>
      <c r="L279" s="23"/>
    </row>
    <row r="280" spans="2:254" s="22" customFormat="1" ht="54.75" customHeight="1">
      <c r="B280" s="17">
        <f t="shared" si="4"/>
        <v>271</v>
      </c>
      <c r="C280" s="18" t="s">
        <v>1098</v>
      </c>
      <c r="D280" s="19" t="s">
        <v>1361</v>
      </c>
      <c r="E280" s="19" t="s">
        <v>433</v>
      </c>
      <c r="F280" s="19" t="s">
        <v>678</v>
      </c>
      <c r="G280" s="119">
        <v>0.3519</v>
      </c>
      <c r="H280" s="63">
        <v>42141.92</v>
      </c>
      <c r="I280" s="25" t="s">
        <v>639</v>
      </c>
      <c r="J280" s="25" t="s">
        <v>425</v>
      </c>
      <c r="L280" s="23"/>
      <c r="IT280" s="31"/>
    </row>
    <row r="281" spans="2:253" s="22" customFormat="1" ht="54.75" customHeight="1">
      <c r="B281" s="17">
        <f t="shared" si="4"/>
        <v>272</v>
      </c>
      <c r="C281" s="17" t="s">
        <v>880</v>
      </c>
      <c r="D281" s="19" t="s">
        <v>148</v>
      </c>
      <c r="E281" s="19" t="s">
        <v>149</v>
      </c>
      <c r="F281" s="28" t="s">
        <v>150</v>
      </c>
      <c r="G281" s="119">
        <v>3000</v>
      </c>
      <c r="H281" s="63"/>
      <c r="I281" s="18" t="s">
        <v>119</v>
      </c>
      <c r="J281" s="18" t="s">
        <v>424</v>
      </c>
      <c r="L281" s="23"/>
      <c r="IG281" s="31"/>
      <c r="IH281" s="31"/>
      <c r="II281" s="31"/>
      <c r="IJ281" s="31"/>
      <c r="IK281" s="31"/>
      <c r="IL281" s="31"/>
      <c r="IM281" s="31"/>
      <c r="IN281" s="31"/>
      <c r="IO281" s="31"/>
      <c r="IP281" s="31"/>
      <c r="IQ281" s="31"/>
      <c r="IR281" s="31"/>
      <c r="IS281" s="31"/>
    </row>
    <row r="282" spans="2:12" s="22" customFormat="1" ht="54.75" customHeight="1">
      <c r="B282" s="17">
        <f t="shared" si="4"/>
        <v>273</v>
      </c>
      <c r="C282" s="18" t="s">
        <v>479</v>
      </c>
      <c r="D282" s="19" t="s">
        <v>1362</v>
      </c>
      <c r="E282" s="19" t="s">
        <v>432</v>
      </c>
      <c r="F282" s="19" t="s">
        <v>405</v>
      </c>
      <c r="G282" s="119">
        <v>0.116</v>
      </c>
      <c r="H282" s="63">
        <v>8932.77</v>
      </c>
      <c r="I282" s="18" t="s">
        <v>703</v>
      </c>
      <c r="J282" s="21" t="s">
        <v>425</v>
      </c>
      <c r="L282" s="23"/>
    </row>
    <row r="283" spans="1:254" s="31" customFormat="1" ht="54.75" customHeight="1">
      <c r="A283" s="22"/>
      <c r="B283" s="17">
        <f t="shared" si="4"/>
        <v>274</v>
      </c>
      <c r="C283" s="18" t="s">
        <v>480</v>
      </c>
      <c r="D283" s="19" t="s">
        <v>625</v>
      </c>
      <c r="E283" s="19" t="s">
        <v>833</v>
      </c>
      <c r="F283" s="19" t="s">
        <v>834</v>
      </c>
      <c r="G283" s="119">
        <v>26.015</v>
      </c>
      <c r="H283" s="63"/>
      <c r="I283" s="21" t="s">
        <v>707</v>
      </c>
      <c r="J283" s="25" t="s">
        <v>424</v>
      </c>
      <c r="K283" s="22"/>
      <c r="L283" s="23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  <c r="BS283" s="22"/>
      <c r="BT283" s="22"/>
      <c r="BU283" s="22"/>
      <c r="BV283" s="22"/>
      <c r="BW283" s="22"/>
      <c r="BX283" s="22"/>
      <c r="BY283" s="22"/>
      <c r="BZ283" s="22"/>
      <c r="CA283" s="22"/>
      <c r="CB283" s="22"/>
      <c r="CC283" s="22"/>
      <c r="CD283" s="22"/>
      <c r="CE283" s="22"/>
      <c r="CF283" s="22"/>
      <c r="CG283" s="22"/>
      <c r="CH283" s="22"/>
      <c r="CI283" s="22"/>
      <c r="CJ283" s="22"/>
      <c r="CK283" s="22"/>
      <c r="CL283" s="22"/>
      <c r="CM283" s="22"/>
      <c r="CN283" s="22"/>
      <c r="CO283" s="22"/>
      <c r="CP283" s="22"/>
      <c r="CQ283" s="22"/>
      <c r="CR283" s="22"/>
      <c r="CS283" s="22"/>
      <c r="CT283" s="22"/>
      <c r="CU283" s="22"/>
      <c r="CV283" s="22"/>
      <c r="CW283" s="22"/>
      <c r="CX283" s="22"/>
      <c r="CY283" s="22"/>
      <c r="CZ283" s="22"/>
      <c r="DA283" s="22"/>
      <c r="DB283" s="22"/>
      <c r="DC283" s="22"/>
      <c r="DD283" s="22"/>
      <c r="DE283" s="22"/>
      <c r="DF283" s="22"/>
      <c r="DG283" s="22"/>
      <c r="DH283" s="22"/>
      <c r="DI283" s="22"/>
      <c r="DJ283" s="22"/>
      <c r="DK283" s="22"/>
      <c r="DL283" s="22"/>
      <c r="DM283" s="22"/>
      <c r="DN283" s="22"/>
      <c r="DO283" s="22"/>
      <c r="DP283" s="22"/>
      <c r="DQ283" s="22"/>
      <c r="DR283" s="22"/>
      <c r="DS283" s="22"/>
      <c r="DT283" s="22"/>
      <c r="DU283" s="22"/>
      <c r="DV283" s="22"/>
      <c r="DW283" s="22"/>
      <c r="DX283" s="22"/>
      <c r="DY283" s="22"/>
      <c r="DZ283" s="22"/>
      <c r="EA283" s="22"/>
      <c r="EB283" s="22"/>
      <c r="EC283" s="22"/>
      <c r="ED283" s="22"/>
      <c r="EE283" s="22"/>
      <c r="EF283" s="22"/>
      <c r="EG283" s="22"/>
      <c r="EH283" s="22"/>
      <c r="EI283" s="22"/>
      <c r="EJ283" s="22"/>
      <c r="EK283" s="22"/>
      <c r="EL283" s="22"/>
      <c r="EM283" s="22"/>
      <c r="EN283" s="22"/>
      <c r="EO283" s="22"/>
      <c r="EP283" s="22"/>
      <c r="EQ283" s="22"/>
      <c r="ER283" s="22"/>
      <c r="ES283" s="22"/>
      <c r="ET283" s="22"/>
      <c r="EU283" s="22"/>
      <c r="EV283" s="22"/>
      <c r="EW283" s="22"/>
      <c r="EX283" s="22"/>
      <c r="EY283" s="22"/>
      <c r="EZ283" s="22"/>
      <c r="FA283" s="22"/>
      <c r="FB283" s="22"/>
      <c r="FC283" s="22"/>
      <c r="FD283" s="22"/>
      <c r="FE283" s="22"/>
      <c r="FF283" s="22"/>
      <c r="FG283" s="22"/>
      <c r="FH283" s="22"/>
      <c r="FI283" s="22"/>
      <c r="FJ283" s="22"/>
      <c r="FK283" s="22"/>
      <c r="FL283" s="22"/>
      <c r="FM283" s="22"/>
      <c r="FN283" s="22"/>
      <c r="FO283" s="22"/>
      <c r="FP283" s="22"/>
      <c r="FQ283" s="22"/>
      <c r="FR283" s="22"/>
      <c r="FS283" s="22"/>
      <c r="FT283" s="22"/>
      <c r="FU283" s="22"/>
      <c r="FV283" s="22"/>
      <c r="FW283" s="22"/>
      <c r="FX283" s="22"/>
      <c r="FY283" s="22"/>
      <c r="FZ283" s="22"/>
      <c r="GA283" s="22"/>
      <c r="GB283" s="22"/>
      <c r="GC283" s="22"/>
      <c r="GD283" s="22"/>
      <c r="GE283" s="22"/>
      <c r="GF283" s="22"/>
      <c r="GG283" s="22"/>
      <c r="GH283" s="22"/>
      <c r="GI283" s="22"/>
      <c r="GJ283" s="22"/>
      <c r="GK283" s="22"/>
      <c r="GL283" s="22"/>
      <c r="GM283" s="22"/>
      <c r="GN283" s="22"/>
      <c r="GO283" s="22"/>
      <c r="GP283" s="22"/>
      <c r="GQ283" s="22"/>
      <c r="GR283" s="22"/>
      <c r="GS283" s="22"/>
      <c r="GT283" s="22"/>
      <c r="GU283" s="22"/>
      <c r="GV283" s="22"/>
      <c r="GW283" s="22"/>
      <c r="GX283" s="22"/>
      <c r="GY283" s="22"/>
      <c r="GZ283" s="22"/>
      <c r="HA283" s="22"/>
      <c r="HB283" s="22"/>
      <c r="HC283" s="22"/>
      <c r="HD283" s="22"/>
      <c r="HE283" s="22"/>
      <c r="HF283" s="22"/>
      <c r="HG283" s="22"/>
      <c r="HH283" s="22"/>
      <c r="HI283" s="22"/>
      <c r="HJ283" s="22"/>
      <c r="HK283" s="22"/>
      <c r="HL283" s="22"/>
      <c r="HM283" s="22"/>
      <c r="HN283" s="22"/>
      <c r="HO283" s="22"/>
      <c r="HP283" s="22"/>
      <c r="HQ283" s="22"/>
      <c r="HR283" s="22"/>
      <c r="HS283" s="22"/>
      <c r="HT283" s="22"/>
      <c r="HU283" s="22"/>
      <c r="HV283" s="22"/>
      <c r="HW283" s="22"/>
      <c r="HX283" s="22"/>
      <c r="HY283" s="22"/>
      <c r="HZ283" s="22"/>
      <c r="IA283" s="22"/>
      <c r="IB283" s="22"/>
      <c r="IC283" s="22"/>
      <c r="ID283" s="22"/>
      <c r="IE283" s="22"/>
      <c r="IF283" s="22"/>
      <c r="IG283" s="22"/>
      <c r="IH283" s="22"/>
      <c r="II283" s="22"/>
      <c r="IJ283" s="22"/>
      <c r="IK283" s="22"/>
      <c r="IL283" s="22"/>
      <c r="IM283" s="22"/>
      <c r="IN283" s="22"/>
      <c r="IO283" s="22"/>
      <c r="IP283" s="22"/>
      <c r="IQ283" s="22"/>
      <c r="IR283" s="22"/>
      <c r="IS283" s="22"/>
      <c r="IT283" s="22"/>
    </row>
    <row r="284" spans="2:254" s="22" customFormat="1" ht="54.75" customHeight="1">
      <c r="B284" s="17">
        <f t="shared" si="4"/>
        <v>275</v>
      </c>
      <c r="C284" s="17" t="s">
        <v>214</v>
      </c>
      <c r="D284" s="19" t="s">
        <v>1357</v>
      </c>
      <c r="E284" s="19" t="s">
        <v>542</v>
      </c>
      <c r="F284" s="28" t="s">
        <v>120</v>
      </c>
      <c r="G284" s="119">
        <v>0.1749</v>
      </c>
      <c r="H284" s="63">
        <v>7499.34</v>
      </c>
      <c r="I284" s="18" t="s">
        <v>639</v>
      </c>
      <c r="J284" s="25" t="s">
        <v>425</v>
      </c>
      <c r="L284" s="23"/>
      <c r="IT284" s="31"/>
    </row>
    <row r="285" spans="2:10" s="22" customFormat="1" ht="54.75" customHeight="1">
      <c r="B285" s="17">
        <f t="shared" si="4"/>
        <v>276</v>
      </c>
      <c r="C285" s="17" t="s">
        <v>1914</v>
      </c>
      <c r="D285" s="19" t="s">
        <v>1353</v>
      </c>
      <c r="E285" s="19" t="s">
        <v>1099</v>
      </c>
      <c r="F285" s="19" t="s">
        <v>1100</v>
      </c>
      <c r="G285" s="119">
        <v>0.2272</v>
      </c>
      <c r="H285" s="63">
        <v>12000</v>
      </c>
      <c r="I285" s="25" t="s">
        <v>639</v>
      </c>
      <c r="J285" s="25" t="s">
        <v>425</v>
      </c>
    </row>
    <row r="286" spans="2:11" s="22" customFormat="1" ht="54.75" customHeight="1">
      <c r="B286" s="17">
        <f t="shared" si="4"/>
        <v>277</v>
      </c>
      <c r="C286" s="17" t="s">
        <v>1915</v>
      </c>
      <c r="D286" s="19" t="s">
        <v>1398</v>
      </c>
      <c r="E286" s="19" t="s">
        <v>1111</v>
      </c>
      <c r="F286" s="19" t="s">
        <v>1109</v>
      </c>
      <c r="G286" s="119">
        <v>0.3132</v>
      </c>
      <c r="H286" s="63">
        <v>48920</v>
      </c>
      <c r="I286" s="25" t="s">
        <v>639</v>
      </c>
      <c r="J286" s="25" t="s">
        <v>425</v>
      </c>
      <c r="K286" s="18"/>
    </row>
    <row r="287" spans="1:254" s="31" customFormat="1" ht="54.75" customHeight="1">
      <c r="A287" s="22"/>
      <c r="B287" s="17">
        <f t="shared" si="4"/>
        <v>278</v>
      </c>
      <c r="C287" s="18" t="s">
        <v>481</v>
      </c>
      <c r="D287" s="30" t="s">
        <v>156</v>
      </c>
      <c r="E287" s="19" t="s">
        <v>661</v>
      </c>
      <c r="F287" s="19" t="s">
        <v>831</v>
      </c>
      <c r="G287" s="119">
        <v>10.2609</v>
      </c>
      <c r="H287" s="63"/>
      <c r="I287" s="21" t="s">
        <v>119</v>
      </c>
      <c r="J287" s="21" t="s">
        <v>229</v>
      </c>
      <c r="K287" s="22"/>
      <c r="L287" s="23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  <c r="BS287" s="22"/>
      <c r="BT287" s="22"/>
      <c r="BU287" s="22"/>
      <c r="BV287" s="22"/>
      <c r="BW287" s="22"/>
      <c r="BX287" s="22"/>
      <c r="BY287" s="22"/>
      <c r="BZ287" s="22"/>
      <c r="CA287" s="22"/>
      <c r="CB287" s="22"/>
      <c r="CC287" s="22"/>
      <c r="CD287" s="22"/>
      <c r="CE287" s="22"/>
      <c r="CF287" s="22"/>
      <c r="CG287" s="22"/>
      <c r="CH287" s="22"/>
      <c r="CI287" s="22"/>
      <c r="CJ287" s="22"/>
      <c r="CK287" s="22"/>
      <c r="CL287" s="22"/>
      <c r="CM287" s="22"/>
      <c r="CN287" s="22"/>
      <c r="CO287" s="22"/>
      <c r="CP287" s="22"/>
      <c r="CQ287" s="22"/>
      <c r="CR287" s="22"/>
      <c r="CS287" s="22"/>
      <c r="CT287" s="22"/>
      <c r="CU287" s="22"/>
      <c r="CV287" s="22"/>
      <c r="CW287" s="22"/>
      <c r="CX287" s="22"/>
      <c r="CY287" s="22"/>
      <c r="CZ287" s="22"/>
      <c r="DA287" s="22"/>
      <c r="DB287" s="22"/>
      <c r="DC287" s="22"/>
      <c r="DD287" s="22"/>
      <c r="DE287" s="22"/>
      <c r="DF287" s="22"/>
      <c r="DG287" s="22"/>
      <c r="DH287" s="22"/>
      <c r="DI287" s="22"/>
      <c r="DJ287" s="22"/>
      <c r="DK287" s="22"/>
      <c r="DL287" s="22"/>
      <c r="DM287" s="22"/>
      <c r="DN287" s="22"/>
      <c r="DO287" s="22"/>
      <c r="DP287" s="22"/>
      <c r="DQ287" s="22"/>
      <c r="DR287" s="22"/>
      <c r="DS287" s="22"/>
      <c r="DT287" s="22"/>
      <c r="DU287" s="22"/>
      <c r="DV287" s="22"/>
      <c r="DW287" s="22"/>
      <c r="DX287" s="22"/>
      <c r="DY287" s="22"/>
      <c r="DZ287" s="22"/>
      <c r="EA287" s="22"/>
      <c r="EB287" s="22"/>
      <c r="EC287" s="22"/>
      <c r="ED287" s="22"/>
      <c r="EE287" s="22"/>
      <c r="EF287" s="22"/>
      <c r="EG287" s="22"/>
      <c r="EH287" s="22"/>
      <c r="EI287" s="22"/>
      <c r="EJ287" s="22"/>
      <c r="EK287" s="22"/>
      <c r="EL287" s="22"/>
      <c r="EM287" s="22"/>
      <c r="EN287" s="22"/>
      <c r="EO287" s="22"/>
      <c r="EP287" s="22"/>
      <c r="EQ287" s="22"/>
      <c r="ER287" s="22"/>
      <c r="ES287" s="22"/>
      <c r="ET287" s="22"/>
      <c r="EU287" s="22"/>
      <c r="EV287" s="22"/>
      <c r="EW287" s="22"/>
      <c r="EX287" s="22"/>
      <c r="EY287" s="22"/>
      <c r="EZ287" s="22"/>
      <c r="FA287" s="22"/>
      <c r="FB287" s="22"/>
      <c r="FC287" s="22"/>
      <c r="FD287" s="22"/>
      <c r="FE287" s="22"/>
      <c r="FF287" s="22"/>
      <c r="FG287" s="22"/>
      <c r="FH287" s="22"/>
      <c r="FI287" s="22"/>
      <c r="FJ287" s="22"/>
      <c r="FK287" s="22"/>
      <c r="FL287" s="22"/>
      <c r="FM287" s="22"/>
      <c r="FN287" s="22"/>
      <c r="FO287" s="22"/>
      <c r="FP287" s="22"/>
      <c r="FQ287" s="22"/>
      <c r="FR287" s="22"/>
      <c r="FS287" s="22"/>
      <c r="FT287" s="22"/>
      <c r="FU287" s="22"/>
      <c r="FV287" s="22"/>
      <c r="FW287" s="22"/>
      <c r="FX287" s="22"/>
      <c r="FY287" s="22"/>
      <c r="FZ287" s="22"/>
      <c r="GA287" s="22"/>
      <c r="GB287" s="22"/>
      <c r="GC287" s="22"/>
      <c r="GD287" s="22"/>
      <c r="GE287" s="22"/>
      <c r="GF287" s="22"/>
      <c r="GG287" s="22"/>
      <c r="GH287" s="22"/>
      <c r="GI287" s="22"/>
      <c r="GJ287" s="22"/>
      <c r="GK287" s="22"/>
      <c r="GL287" s="22"/>
      <c r="GM287" s="22"/>
      <c r="GN287" s="22"/>
      <c r="GO287" s="22"/>
      <c r="GP287" s="22"/>
      <c r="GQ287" s="22"/>
      <c r="GR287" s="22"/>
      <c r="GS287" s="22"/>
      <c r="GT287" s="22"/>
      <c r="GU287" s="22"/>
      <c r="GV287" s="22"/>
      <c r="GW287" s="22"/>
      <c r="GX287" s="22"/>
      <c r="GY287" s="22"/>
      <c r="GZ287" s="22"/>
      <c r="HA287" s="22"/>
      <c r="HB287" s="22"/>
      <c r="HC287" s="22"/>
      <c r="HD287" s="22"/>
      <c r="HE287" s="22"/>
      <c r="HF287" s="22"/>
      <c r="HG287" s="22"/>
      <c r="HH287" s="22"/>
      <c r="HI287" s="22"/>
      <c r="HJ287" s="22"/>
      <c r="HK287" s="22"/>
      <c r="HL287" s="22"/>
      <c r="HM287" s="22"/>
      <c r="HN287" s="22"/>
      <c r="HO287" s="22"/>
      <c r="HP287" s="22"/>
      <c r="HQ287" s="22"/>
      <c r="HR287" s="22"/>
      <c r="HS287" s="22"/>
      <c r="HT287" s="22"/>
      <c r="HU287" s="22"/>
      <c r="HV287" s="22"/>
      <c r="HW287" s="22"/>
      <c r="HX287" s="22"/>
      <c r="HY287" s="22"/>
      <c r="HZ287" s="22"/>
      <c r="IA287" s="22"/>
      <c r="IB287" s="22"/>
      <c r="IC287" s="22"/>
      <c r="ID287" s="22"/>
      <c r="IE287" s="22"/>
      <c r="IF287" s="22"/>
      <c r="IG287" s="22"/>
      <c r="IH287" s="22"/>
      <c r="II287" s="22"/>
      <c r="IJ287" s="22"/>
      <c r="IK287" s="22"/>
      <c r="IL287" s="22"/>
      <c r="IM287" s="22"/>
      <c r="IN287" s="22"/>
      <c r="IO287" s="22"/>
      <c r="IP287" s="22"/>
      <c r="IQ287" s="22"/>
      <c r="IR287" s="22"/>
      <c r="IS287" s="22"/>
      <c r="IT287" s="22"/>
    </row>
    <row r="288" spans="2:254" s="22" customFormat="1" ht="54.75" customHeight="1">
      <c r="B288" s="17">
        <f t="shared" si="4"/>
        <v>279</v>
      </c>
      <c r="C288" s="17" t="s">
        <v>2001</v>
      </c>
      <c r="D288" s="19" t="s">
        <v>1746</v>
      </c>
      <c r="E288" s="19" t="s">
        <v>1747</v>
      </c>
      <c r="F288" s="19" t="s">
        <v>1748</v>
      </c>
      <c r="G288" s="119">
        <v>7.4373</v>
      </c>
      <c r="H288" s="63"/>
      <c r="I288" s="25" t="s">
        <v>640</v>
      </c>
      <c r="J288" s="25" t="s">
        <v>229</v>
      </c>
      <c r="IT288" s="22">
        <f>SUM(A288:IS288)</f>
        <v>286.4373</v>
      </c>
    </row>
    <row r="289" spans="2:12" s="22" customFormat="1" ht="54.75" customHeight="1">
      <c r="B289" s="17">
        <f t="shared" si="4"/>
        <v>280</v>
      </c>
      <c r="C289" s="17" t="s">
        <v>975</v>
      </c>
      <c r="D289" s="19" t="s">
        <v>1354</v>
      </c>
      <c r="E289" s="28" t="s">
        <v>679</v>
      </c>
      <c r="F289" s="19" t="s">
        <v>680</v>
      </c>
      <c r="G289" s="119">
        <v>1.6765</v>
      </c>
      <c r="H289" s="63">
        <v>6094</v>
      </c>
      <c r="I289" s="43" t="s">
        <v>639</v>
      </c>
      <c r="J289" s="18" t="s">
        <v>425</v>
      </c>
      <c r="L289" s="23"/>
    </row>
    <row r="290" spans="2:254" s="22" customFormat="1" ht="54.75" customHeight="1">
      <c r="B290" s="17">
        <f t="shared" si="4"/>
        <v>281</v>
      </c>
      <c r="C290" s="17" t="s">
        <v>2065</v>
      </c>
      <c r="D290" s="32" t="s">
        <v>1400</v>
      </c>
      <c r="E290" s="19" t="s">
        <v>1216</v>
      </c>
      <c r="F290" s="19" t="s">
        <v>226</v>
      </c>
      <c r="G290" s="121">
        <v>0.9311</v>
      </c>
      <c r="H290" s="69">
        <v>85736.49</v>
      </c>
      <c r="I290" s="18" t="s">
        <v>639</v>
      </c>
      <c r="J290" s="18" t="s">
        <v>425</v>
      </c>
      <c r="K290" s="18"/>
      <c r="IT290" s="22">
        <f>SUM(A290:IS290)</f>
        <v>86018.4211</v>
      </c>
    </row>
    <row r="291" spans="2:12" s="22" customFormat="1" ht="54.75" customHeight="1">
      <c r="B291" s="17">
        <f t="shared" si="4"/>
        <v>282</v>
      </c>
      <c r="C291" s="18" t="s">
        <v>482</v>
      </c>
      <c r="D291" s="19" t="s">
        <v>1355</v>
      </c>
      <c r="E291" s="19" t="s">
        <v>588</v>
      </c>
      <c r="F291" s="19" t="s">
        <v>589</v>
      </c>
      <c r="G291" s="119">
        <v>1.0451</v>
      </c>
      <c r="H291" s="63">
        <v>241186.98</v>
      </c>
      <c r="I291" s="21" t="s">
        <v>639</v>
      </c>
      <c r="J291" s="21" t="s">
        <v>425</v>
      </c>
      <c r="L291" s="23"/>
    </row>
    <row r="292" spans="2:12" s="22" customFormat="1" ht="54.75" customHeight="1">
      <c r="B292" s="17">
        <f t="shared" si="4"/>
        <v>283</v>
      </c>
      <c r="C292" s="18" t="s">
        <v>483</v>
      </c>
      <c r="D292" s="19" t="s">
        <v>816</v>
      </c>
      <c r="E292" s="19" t="s">
        <v>779</v>
      </c>
      <c r="F292" s="19" t="s">
        <v>24</v>
      </c>
      <c r="G292" s="119">
        <v>423.9518</v>
      </c>
      <c r="H292" s="63"/>
      <c r="I292" s="21" t="s">
        <v>641</v>
      </c>
      <c r="J292" s="25" t="s">
        <v>424</v>
      </c>
      <c r="L292" s="23"/>
    </row>
    <row r="293" spans="2:12" s="22" customFormat="1" ht="54.75" customHeight="1">
      <c r="B293" s="17">
        <f t="shared" si="4"/>
        <v>284</v>
      </c>
      <c r="C293" s="17" t="s">
        <v>969</v>
      </c>
      <c r="D293" s="19" t="s">
        <v>1356</v>
      </c>
      <c r="E293" s="19" t="s">
        <v>7</v>
      </c>
      <c r="F293" s="19" t="s">
        <v>8</v>
      </c>
      <c r="G293" s="119">
        <v>0.25</v>
      </c>
      <c r="H293" s="63">
        <v>12105</v>
      </c>
      <c r="I293" s="18" t="s">
        <v>703</v>
      </c>
      <c r="J293" s="18" t="s">
        <v>425</v>
      </c>
      <c r="L293" s="23"/>
    </row>
    <row r="294" spans="2:12" s="22" customFormat="1" ht="54.75" customHeight="1">
      <c r="B294" s="17">
        <f t="shared" si="4"/>
        <v>285</v>
      </c>
      <c r="C294" s="18" t="s">
        <v>487</v>
      </c>
      <c r="D294" s="19" t="s">
        <v>1351</v>
      </c>
      <c r="E294" s="19" t="s">
        <v>273</v>
      </c>
      <c r="F294" s="19" t="s">
        <v>713</v>
      </c>
      <c r="G294" s="119">
        <v>1.9522</v>
      </c>
      <c r="H294" s="63">
        <v>31635</v>
      </c>
      <c r="I294" s="21" t="s">
        <v>641</v>
      </c>
      <c r="J294" s="21" t="s">
        <v>425</v>
      </c>
      <c r="L294" s="23"/>
    </row>
    <row r="295" spans="2:12" s="22" customFormat="1" ht="57.75" customHeight="1">
      <c r="B295" s="17">
        <f t="shared" si="4"/>
        <v>286</v>
      </c>
      <c r="C295" s="17" t="s">
        <v>881</v>
      </c>
      <c r="D295" s="19" t="s">
        <v>1352</v>
      </c>
      <c r="E295" s="19" t="s">
        <v>823</v>
      </c>
      <c r="F295" s="28" t="s">
        <v>236</v>
      </c>
      <c r="G295" s="119">
        <v>0.4772</v>
      </c>
      <c r="H295" s="63">
        <v>26806</v>
      </c>
      <c r="I295" s="18" t="s">
        <v>703</v>
      </c>
      <c r="J295" s="18" t="s">
        <v>425</v>
      </c>
      <c r="L295" s="23"/>
    </row>
    <row r="296" spans="2:12" s="22" customFormat="1" ht="54.75" customHeight="1">
      <c r="B296" s="17">
        <f t="shared" si="4"/>
        <v>287</v>
      </c>
      <c r="C296" s="17" t="s">
        <v>205</v>
      </c>
      <c r="D296" s="19" t="s">
        <v>1350</v>
      </c>
      <c r="E296" s="19" t="s">
        <v>557</v>
      </c>
      <c r="F296" s="19" t="s">
        <v>236</v>
      </c>
      <c r="G296" s="119">
        <v>1</v>
      </c>
      <c r="H296" s="63">
        <v>17767.91</v>
      </c>
      <c r="I296" s="18" t="s">
        <v>640</v>
      </c>
      <c r="J296" s="21" t="s">
        <v>425</v>
      </c>
      <c r="L296" s="23"/>
    </row>
    <row r="297" spans="2:12" s="22" customFormat="1" ht="54.75" customHeight="1">
      <c r="B297" s="17">
        <f t="shared" si="4"/>
        <v>288</v>
      </c>
      <c r="C297" s="17" t="s">
        <v>970</v>
      </c>
      <c r="D297" s="19" t="s">
        <v>1349</v>
      </c>
      <c r="E297" s="19" t="s">
        <v>407</v>
      </c>
      <c r="F297" s="19" t="s">
        <v>236</v>
      </c>
      <c r="G297" s="119">
        <v>1.066</v>
      </c>
      <c r="H297" s="63">
        <v>13543</v>
      </c>
      <c r="I297" s="18" t="s">
        <v>702</v>
      </c>
      <c r="J297" s="18" t="s">
        <v>425</v>
      </c>
      <c r="L297" s="23"/>
    </row>
    <row r="298" spans="2:254" s="22" customFormat="1" ht="54.75" customHeight="1">
      <c r="B298" s="17">
        <f t="shared" si="4"/>
        <v>289</v>
      </c>
      <c r="C298" s="17" t="s">
        <v>2008</v>
      </c>
      <c r="D298" s="19" t="s">
        <v>1448</v>
      </c>
      <c r="E298" s="19" t="s">
        <v>1773</v>
      </c>
      <c r="F298" s="19" t="s">
        <v>713</v>
      </c>
      <c r="G298" s="121">
        <v>2.4807</v>
      </c>
      <c r="H298" s="69">
        <v>6367.71</v>
      </c>
      <c r="I298" s="25" t="s">
        <v>704</v>
      </c>
      <c r="J298" s="25" t="s">
        <v>425</v>
      </c>
      <c r="IT298" s="22">
        <f>SUM(A298:IS298)</f>
        <v>6659.1907</v>
      </c>
    </row>
    <row r="299" spans="2:12" s="22" customFormat="1" ht="54.75" customHeight="1">
      <c r="B299" s="17">
        <f t="shared" si="4"/>
        <v>290</v>
      </c>
      <c r="C299" s="18" t="s">
        <v>488</v>
      </c>
      <c r="D299" s="19" t="s">
        <v>159</v>
      </c>
      <c r="E299" s="19" t="s">
        <v>101</v>
      </c>
      <c r="F299" s="19" t="s">
        <v>713</v>
      </c>
      <c r="G299" s="119">
        <v>6.8596</v>
      </c>
      <c r="H299" s="63"/>
      <c r="I299" s="21" t="s">
        <v>639</v>
      </c>
      <c r="J299" s="21" t="s">
        <v>229</v>
      </c>
      <c r="L299" s="23"/>
    </row>
    <row r="300" spans="2:11" s="22" customFormat="1" ht="54.75" customHeight="1">
      <c r="B300" s="17">
        <f t="shared" si="4"/>
        <v>291</v>
      </c>
      <c r="C300" s="17" t="s">
        <v>2009</v>
      </c>
      <c r="D300" s="19" t="s">
        <v>1482</v>
      </c>
      <c r="E300" s="19" t="s">
        <v>407</v>
      </c>
      <c r="F300" s="19" t="s">
        <v>713</v>
      </c>
      <c r="G300" s="119">
        <v>1.2022</v>
      </c>
      <c r="H300" s="63"/>
      <c r="I300" s="25" t="s">
        <v>702</v>
      </c>
      <c r="J300" s="25" t="s">
        <v>229</v>
      </c>
      <c r="K300" s="18"/>
    </row>
    <row r="301" spans="2:11" s="22" customFormat="1" ht="54.75" customHeight="1">
      <c r="B301" s="17">
        <f t="shared" si="4"/>
        <v>292</v>
      </c>
      <c r="C301" s="17" t="s">
        <v>1916</v>
      </c>
      <c r="D301" s="19" t="s">
        <v>1422</v>
      </c>
      <c r="E301" s="19" t="s">
        <v>966</v>
      </c>
      <c r="F301" s="19" t="s">
        <v>713</v>
      </c>
      <c r="G301" s="119">
        <v>4.6345</v>
      </c>
      <c r="H301" s="63">
        <v>152501</v>
      </c>
      <c r="I301" s="18" t="s">
        <v>703</v>
      </c>
      <c r="J301" s="18" t="s">
        <v>425</v>
      </c>
      <c r="K301" s="18"/>
    </row>
    <row r="302" spans="2:12" s="22" customFormat="1" ht="54.75" customHeight="1">
      <c r="B302" s="17">
        <f t="shared" si="4"/>
        <v>293</v>
      </c>
      <c r="C302" s="18" t="s">
        <v>484</v>
      </c>
      <c r="D302" s="19" t="s">
        <v>1348</v>
      </c>
      <c r="E302" s="28" t="s">
        <v>81</v>
      </c>
      <c r="F302" s="19" t="s">
        <v>236</v>
      </c>
      <c r="G302" s="119">
        <v>1.2703</v>
      </c>
      <c r="H302" s="63">
        <v>9836</v>
      </c>
      <c r="I302" s="43" t="s">
        <v>707</v>
      </c>
      <c r="J302" s="18" t="s">
        <v>425</v>
      </c>
      <c r="L302" s="23"/>
    </row>
    <row r="303" spans="2:11" s="22" customFormat="1" ht="54.75" customHeight="1">
      <c r="B303" s="17">
        <f t="shared" si="4"/>
        <v>294</v>
      </c>
      <c r="C303" s="17" t="s">
        <v>1917</v>
      </c>
      <c r="D303" s="19" t="s">
        <v>1423</v>
      </c>
      <c r="E303" s="19" t="s">
        <v>438</v>
      </c>
      <c r="F303" s="19" t="s">
        <v>236</v>
      </c>
      <c r="G303" s="119">
        <v>4.5581</v>
      </c>
      <c r="H303" s="63">
        <v>74039</v>
      </c>
      <c r="I303" s="41" t="s">
        <v>641</v>
      </c>
      <c r="J303" s="18" t="s">
        <v>425</v>
      </c>
      <c r="K303" s="18"/>
    </row>
    <row r="304" spans="2:12" s="22" customFormat="1" ht="54.75" customHeight="1">
      <c r="B304" s="17">
        <f t="shared" si="4"/>
        <v>295</v>
      </c>
      <c r="C304" s="18" t="s">
        <v>485</v>
      </c>
      <c r="D304" s="19" t="s">
        <v>1345</v>
      </c>
      <c r="E304" s="19" t="s">
        <v>720</v>
      </c>
      <c r="F304" s="19" t="s">
        <v>713</v>
      </c>
      <c r="G304" s="119">
        <v>6.5399</v>
      </c>
      <c r="H304" s="63">
        <v>68361</v>
      </c>
      <c r="I304" s="21" t="s">
        <v>641</v>
      </c>
      <c r="J304" s="21" t="s">
        <v>425</v>
      </c>
      <c r="L304" s="23"/>
    </row>
    <row r="305" spans="2:12" s="22" customFormat="1" ht="54.75" customHeight="1">
      <c r="B305" s="17">
        <f t="shared" si="4"/>
        <v>296</v>
      </c>
      <c r="C305" s="18" t="s">
        <v>489</v>
      </c>
      <c r="D305" s="19" t="s">
        <v>1346</v>
      </c>
      <c r="E305" s="19" t="s">
        <v>134</v>
      </c>
      <c r="F305" s="19" t="s">
        <v>713</v>
      </c>
      <c r="G305" s="119">
        <v>10.4474</v>
      </c>
      <c r="H305" s="63">
        <v>55765</v>
      </c>
      <c r="I305" s="21" t="s">
        <v>639</v>
      </c>
      <c r="J305" s="21" t="s">
        <v>425</v>
      </c>
      <c r="L305" s="23"/>
    </row>
    <row r="306" spans="2:12" s="22" customFormat="1" ht="54.75" customHeight="1">
      <c r="B306" s="17">
        <f t="shared" si="4"/>
        <v>297</v>
      </c>
      <c r="C306" s="17" t="s">
        <v>213</v>
      </c>
      <c r="D306" s="19" t="s">
        <v>1347</v>
      </c>
      <c r="E306" s="19" t="s">
        <v>130</v>
      </c>
      <c r="F306" s="28" t="s">
        <v>236</v>
      </c>
      <c r="G306" s="119">
        <v>0.9902</v>
      </c>
      <c r="H306" s="63">
        <v>32976</v>
      </c>
      <c r="I306" s="18" t="s">
        <v>639</v>
      </c>
      <c r="J306" s="18" t="s">
        <v>425</v>
      </c>
      <c r="L306" s="23"/>
    </row>
    <row r="307" spans="2:212" s="22" customFormat="1" ht="54.75" customHeight="1">
      <c r="B307" s="17">
        <f t="shared" si="4"/>
        <v>298</v>
      </c>
      <c r="C307" s="18" t="s">
        <v>486</v>
      </c>
      <c r="D307" s="19" t="s">
        <v>1343</v>
      </c>
      <c r="E307" s="19" t="s">
        <v>862</v>
      </c>
      <c r="F307" s="39" t="s">
        <v>713</v>
      </c>
      <c r="G307" s="119">
        <v>0.47816</v>
      </c>
      <c r="H307" s="63">
        <v>37382</v>
      </c>
      <c r="I307" s="25" t="s">
        <v>641</v>
      </c>
      <c r="J307" s="25" t="s">
        <v>425</v>
      </c>
      <c r="K307" s="31"/>
      <c r="L307" s="38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1"/>
      <c r="AS307" s="31"/>
      <c r="AT307" s="31"/>
      <c r="AU307" s="31"/>
      <c r="AV307" s="31"/>
      <c r="AW307" s="31"/>
      <c r="AX307" s="31"/>
      <c r="AY307" s="31"/>
      <c r="AZ307" s="31"/>
      <c r="BA307" s="31"/>
      <c r="BB307" s="31"/>
      <c r="BC307" s="31"/>
      <c r="BD307" s="31"/>
      <c r="BE307" s="31"/>
      <c r="BF307" s="31"/>
      <c r="BG307" s="31"/>
      <c r="BH307" s="31"/>
      <c r="BI307" s="31"/>
      <c r="BJ307" s="31"/>
      <c r="BK307" s="31"/>
      <c r="BL307" s="31"/>
      <c r="BM307" s="31"/>
      <c r="BN307" s="31"/>
      <c r="BO307" s="31"/>
      <c r="BP307" s="31"/>
      <c r="BQ307" s="31"/>
      <c r="BR307" s="31"/>
      <c r="BS307" s="31"/>
      <c r="BT307" s="31"/>
      <c r="BU307" s="31"/>
      <c r="BV307" s="31"/>
      <c r="BW307" s="31"/>
      <c r="BX307" s="31"/>
      <c r="BY307" s="31"/>
      <c r="BZ307" s="31"/>
      <c r="CA307" s="31"/>
      <c r="CB307" s="31"/>
      <c r="CC307" s="31"/>
      <c r="CD307" s="31"/>
      <c r="CE307" s="31"/>
      <c r="CF307" s="31"/>
      <c r="CG307" s="31"/>
      <c r="CH307" s="31"/>
      <c r="CI307" s="31"/>
      <c r="CJ307" s="31"/>
      <c r="CK307" s="31"/>
      <c r="CL307" s="31"/>
      <c r="CM307" s="31"/>
      <c r="CN307" s="31"/>
      <c r="CO307" s="31"/>
      <c r="CP307" s="31"/>
      <c r="CQ307" s="31"/>
      <c r="CR307" s="31"/>
      <c r="CS307" s="31"/>
      <c r="CT307" s="31"/>
      <c r="CU307" s="31"/>
      <c r="CV307" s="31"/>
      <c r="CW307" s="31"/>
      <c r="CX307" s="31"/>
      <c r="CY307" s="31"/>
      <c r="CZ307" s="31"/>
      <c r="DA307" s="31"/>
      <c r="DB307" s="31"/>
      <c r="DC307" s="31"/>
      <c r="DD307" s="31"/>
      <c r="DE307" s="31"/>
      <c r="DF307" s="31"/>
      <c r="DG307" s="31"/>
      <c r="DH307" s="31"/>
      <c r="DI307" s="31"/>
      <c r="DJ307" s="31"/>
      <c r="DK307" s="31"/>
      <c r="DL307" s="31"/>
      <c r="DM307" s="31"/>
      <c r="DN307" s="31"/>
      <c r="DO307" s="31"/>
      <c r="DP307" s="31"/>
      <c r="DQ307" s="31"/>
      <c r="DR307" s="31"/>
      <c r="DS307" s="31"/>
      <c r="DT307" s="31"/>
      <c r="DU307" s="31"/>
      <c r="DV307" s="31"/>
      <c r="DW307" s="31"/>
      <c r="DX307" s="31"/>
      <c r="DY307" s="31"/>
      <c r="DZ307" s="31"/>
      <c r="EA307" s="31"/>
      <c r="EB307" s="31"/>
      <c r="EC307" s="31"/>
      <c r="ED307" s="31"/>
      <c r="EE307" s="31"/>
      <c r="EF307" s="31"/>
      <c r="EG307" s="31"/>
      <c r="EH307" s="31"/>
      <c r="EI307" s="31"/>
      <c r="EJ307" s="31"/>
      <c r="EK307" s="31"/>
      <c r="EL307" s="31"/>
      <c r="EM307" s="31"/>
      <c r="EN307" s="31"/>
      <c r="EO307" s="31"/>
      <c r="EP307" s="31"/>
      <c r="EQ307" s="31"/>
      <c r="ER307" s="31"/>
      <c r="ES307" s="31"/>
      <c r="ET307" s="31"/>
      <c r="EU307" s="31"/>
      <c r="EV307" s="31"/>
      <c r="EW307" s="31"/>
      <c r="EX307" s="31"/>
      <c r="EY307" s="31"/>
      <c r="EZ307" s="31"/>
      <c r="FA307" s="31"/>
      <c r="FB307" s="31"/>
      <c r="FC307" s="31"/>
      <c r="FD307" s="31"/>
      <c r="FE307" s="31"/>
      <c r="FF307" s="31"/>
      <c r="FG307" s="31"/>
      <c r="FH307" s="31"/>
      <c r="FI307" s="31"/>
      <c r="FJ307" s="31"/>
      <c r="FK307" s="31"/>
      <c r="FL307" s="31"/>
      <c r="FM307" s="31"/>
      <c r="FN307" s="31"/>
      <c r="FO307" s="31"/>
      <c r="FP307" s="31"/>
      <c r="FQ307" s="31"/>
      <c r="FR307" s="31"/>
      <c r="FS307" s="31"/>
      <c r="FT307" s="31"/>
      <c r="FU307" s="31"/>
      <c r="FV307" s="31"/>
      <c r="FW307" s="31"/>
      <c r="FX307" s="31"/>
      <c r="FY307" s="31"/>
      <c r="FZ307" s="31"/>
      <c r="GA307" s="31"/>
      <c r="GB307" s="31"/>
      <c r="GC307" s="31"/>
      <c r="GD307" s="31"/>
      <c r="GE307" s="31"/>
      <c r="GF307" s="31"/>
      <c r="GG307" s="31"/>
      <c r="GH307" s="31"/>
      <c r="GI307" s="31"/>
      <c r="GJ307" s="31"/>
      <c r="GK307" s="31"/>
      <c r="GL307" s="31"/>
      <c r="GM307" s="31"/>
      <c r="GN307" s="31"/>
      <c r="GO307" s="31"/>
      <c r="GP307" s="31"/>
      <c r="GQ307" s="31"/>
      <c r="GR307" s="31"/>
      <c r="GS307" s="31"/>
      <c r="GT307" s="31"/>
      <c r="GU307" s="31"/>
      <c r="GV307" s="31"/>
      <c r="GW307" s="31"/>
      <c r="GX307" s="31"/>
      <c r="GY307" s="31"/>
      <c r="GZ307" s="31"/>
      <c r="HA307" s="31"/>
      <c r="HB307" s="31"/>
      <c r="HC307" s="31"/>
      <c r="HD307" s="31"/>
    </row>
    <row r="308" spans="1:12" s="22" customFormat="1" ht="54.75" customHeight="1">
      <c r="A308" s="31"/>
      <c r="B308" s="17">
        <f t="shared" si="4"/>
        <v>299</v>
      </c>
      <c r="C308" s="18" t="s">
        <v>1197</v>
      </c>
      <c r="D308" s="19" t="s">
        <v>1344</v>
      </c>
      <c r="E308" s="19" t="s">
        <v>1213</v>
      </c>
      <c r="F308" s="19" t="s">
        <v>713</v>
      </c>
      <c r="G308" s="119">
        <v>0.243</v>
      </c>
      <c r="H308" s="63">
        <v>61135</v>
      </c>
      <c r="I308" s="18" t="s">
        <v>639</v>
      </c>
      <c r="J308" s="21" t="s">
        <v>425</v>
      </c>
      <c r="L308" s="23"/>
    </row>
    <row r="309" spans="2:12" s="22" customFormat="1" ht="54.75" customHeight="1">
      <c r="B309" s="17">
        <f t="shared" si="4"/>
        <v>300</v>
      </c>
      <c r="C309" s="18" t="s">
        <v>490</v>
      </c>
      <c r="D309" s="19" t="s">
        <v>1341</v>
      </c>
      <c r="E309" s="19" t="s">
        <v>262</v>
      </c>
      <c r="F309" s="19" t="s">
        <v>713</v>
      </c>
      <c r="G309" s="119">
        <v>0.2832</v>
      </c>
      <c r="H309" s="63">
        <v>82000</v>
      </c>
      <c r="I309" s="21" t="s">
        <v>639</v>
      </c>
      <c r="J309" s="21" t="s">
        <v>425</v>
      </c>
      <c r="L309" s="23"/>
    </row>
    <row r="310" spans="2:212" s="22" customFormat="1" ht="54.75" customHeight="1">
      <c r="B310" s="17">
        <f t="shared" si="4"/>
        <v>301</v>
      </c>
      <c r="C310" s="17" t="s">
        <v>849</v>
      </c>
      <c r="D310" s="28" t="s">
        <v>223</v>
      </c>
      <c r="E310" s="19" t="s">
        <v>224</v>
      </c>
      <c r="F310" s="19" t="s">
        <v>222</v>
      </c>
      <c r="G310" s="119">
        <v>7.261</v>
      </c>
      <c r="H310" s="63"/>
      <c r="I310" s="25" t="s">
        <v>596</v>
      </c>
      <c r="J310" s="25" t="s">
        <v>736</v>
      </c>
      <c r="L310" s="23"/>
      <c r="GZ310" s="31"/>
      <c r="HA310" s="31"/>
      <c r="HB310" s="31"/>
      <c r="HC310" s="31"/>
      <c r="HD310" s="31"/>
    </row>
    <row r="311" spans="2:12" s="22" customFormat="1" ht="54.75" customHeight="1">
      <c r="B311" s="17">
        <f t="shared" si="4"/>
        <v>302</v>
      </c>
      <c r="C311" s="17" t="s">
        <v>575</v>
      </c>
      <c r="D311" s="19" t="s">
        <v>817</v>
      </c>
      <c r="E311" s="19" t="s">
        <v>37</v>
      </c>
      <c r="F311" s="19" t="s">
        <v>38</v>
      </c>
      <c r="G311" s="119">
        <v>25.7854</v>
      </c>
      <c r="H311" s="63"/>
      <c r="I311" s="18" t="s">
        <v>640</v>
      </c>
      <c r="J311" s="18" t="s">
        <v>736</v>
      </c>
      <c r="L311" s="23"/>
    </row>
    <row r="312" spans="2:10" s="22" customFormat="1" ht="54.75" customHeight="1">
      <c r="B312" s="17">
        <f t="shared" si="4"/>
        <v>303</v>
      </c>
      <c r="C312" s="17" t="s">
        <v>1135</v>
      </c>
      <c r="D312" s="19" t="s">
        <v>943</v>
      </c>
      <c r="E312" s="19" t="s">
        <v>942</v>
      </c>
      <c r="F312" s="19" t="s">
        <v>944</v>
      </c>
      <c r="G312" s="119">
        <v>39.3573</v>
      </c>
      <c r="H312" s="63"/>
      <c r="I312" s="18" t="s">
        <v>640</v>
      </c>
      <c r="J312" s="18" t="s">
        <v>424</v>
      </c>
    </row>
    <row r="313" spans="2:12" s="22" customFormat="1" ht="54.75" customHeight="1">
      <c r="B313" s="17">
        <f t="shared" si="4"/>
        <v>304</v>
      </c>
      <c r="C313" s="18" t="s">
        <v>503</v>
      </c>
      <c r="D313" s="19" t="s">
        <v>600</v>
      </c>
      <c r="E313" s="19" t="s">
        <v>759</v>
      </c>
      <c r="F313" s="19" t="s">
        <v>760</v>
      </c>
      <c r="G313" s="119">
        <v>7.4244</v>
      </c>
      <c r="H313" s="63"/>
      <c r="I313" s="18" t="s">
        <v>639</v>
      </c>
      <c r="J313" s="18" t="s">
        <v>227</v>
      </c>
      <c r="L313" s="23"/>
    </row>
    <row r="314" spans="2:12" s="22" customFormat="1" ht="54.75" customHeight="1">
      <c r="B314" s="17">
        <f t="shared" si="4"/>
        <v>305</v>
      </c>
      <c r="C314" s="17" t="s">
        <v>206</v>
      </c>
      <c r="D314" s="19" t="s">
        <v>1342</v>
      </c>
      <c r="E314" s="48" t="s">
        <v>259</v>
      </c>
      <c r="F314" s="49" t="s">
        <v>645</v>
      </c>
      <c r="G314" s="119">
        <v>0.2065</v>
      </c>
      <c r="H314" s="63">
        <v>6042</v>
      </c>
      <c r="I314" s="18" t="s">
        <v>705</v>
      </c>
      <c r="J314" s="18" t="s">
        <v>425</v>
      </c>
      <c r="L314" s="23"/>
    </row>
    <row r="315" spans="2:12" s="22" customFormat="1" ht="54.75" customHeight="1">
      <c r="B315" s="17">
        <f t="shared" si="4"/>
        <v>306</v>
      </c>
      <c r="C315" s="17" t="s">
        <v>974</v>
      </c>
      <c r="D315" s="19" t="s">
        <v>694</v>
      </c>
      <c r="E315" s="19" t="s">
        <v>695</v>
      </c>
      <c r="F315" s="19" t="s">
        <v>696</v>
      </c>
      <c r="G315" s="119">
        <v>317.2387</v>
      </c>
      <c r="H315" s="63"/>
      <c r="I315" s="18" t="s">
        <v>706</v>
      </c>
      <c r="J315" s="18" t="s">
        <v>736</v>
      </c>
      <c r="L315" s="23"/>
    </row>
    <row r="316" spans="2:12" s="22" customFormat="1" ht="54.75" customHeight="1">
      <c r="B316" s="17">
        <f t="shared" si="4"/>
        <v>307</v>
      </c>
      <c r="C316" s="18" t="s">
        <v>504</v>
      </c>
      <c r="D316" s="19" t="s">
        <v>25</v>
      </c>
      <c r="E316" s="19" t="s">
        <v>268</v>
      </c>
      <c r="F316" s="19" t="s">
        <v>269</v>
      </c>
      <c r="G316" s="119">
        <v>72.8673</v>
      </c>
      <c r="H316" s="63"/>
      <c r="I316" s="21" t="s">
        <v>706</v>
      </c>
      <c r="J316" s="21" t="s">
        <v>736</v>
      </c>
      <c r="L316" s="23"/>
    </row>
    <row r="317" spans="2:253" s="22" customFormat="1" ht="54.75" customHeight="1">
      <c r="B317" s="17">
        <f t="shared" si="4"/>
        <v>308</v>
      </c>
      <c r="C317" s="17" t="s">
        <v>1918</v>
      </c>
      <c r="D317" s="19" t="s">
        <v>1401</v>
      </c>
      <c r="E317" s="19" t="s">
        <v>1189</v>
      </c>
      <c r="F317" s="19" t="s">
        <v>1188</v>
      </c>
      <c r="G317" s="119">
        <v>0.3696</v>
      </c>
      <c r="H317" s="63">
        <v>29731.87</v>
      </c>
      <c r="I317" s="25" t="s">
        <v>639</v>
      </c>
      <c r="J317" s="25" t="s">
        <v>425</v>
      </c>
      <c r="IS317" s="22">
        <f>SUM(A317:IR317)</f>
        <v>30040.2396</v>
      </c>
    </row>
    <row r="318" spans="2:12" s="22" customFormat="1" ht="54.75" customHeight="1">
      <c r="B318" s="17">
        <f t="shared" si="4"/>
        <v>309</v>
      </c>
      <c r="C318" s="18" t="s">
        <v>491</v>
      </c>
      <c r="D318" s="19" t="s">
        <v>1340</v>
      </c>
      <c r="E318" s="19" t="s">
        <v>33</v>
      </c>
      <c r="F318" s="19" t="s">
        <v>34</v>
      </c>
      <c r="G318" s="119">
        <v>1.5449</v>
      </c>
      <c r="H318" s="63">
        <v>7453</v>
      </c>
      <c r="I318" s="18" t="s">
        <v>639</v>
      </c>
      <c r="J318" s="18" t="s">
        <v>425</v>
      </c>
      <c r="L318" s="23"/>
    </row>
    <row r="319" spans="2:10" s="22" customFormat="1" ht="54.75" customHeight="1">
      <c r="B319" s="17">
        <f t="shared" si="4"/>
        <v>310</v>
      </c>
      <c r="C319" s="17" t="s">
        <v>1182</v>
      </c>
      <c r="D319" s="19" t="s">
        <v>1337</v>
      </c>
      <c r="E319" s="19" t="s">
        <v>1080</v>
      </c>
      <c r="F319" s="19" t="s">
        <v>1081</v>
      </c>
      <c r="G319" s="119">
        <v>0.9939</v>
      </c>
      <c r="H319" s="63">
        <v>5171.97</v>
      </c>
      <c r="I319" s="18" t="s">
        <v>703</v>
      </c>
      <c r="J319" s="25" t="s">
        <v>425</v>
      </c>
    </row>
    <row r="320" spans="2:10" s="22" customFormat="1" ht="54.75" customHeight="1">
      <c r="B320" s="17">
        <f t="shared" si="4"/>
        <v>311</v>
      </c>
      <c r="C320" s="17" t="s">
        <v>1919</v>
      </c>
      <c r="D320" s="19" t="s">
        <v>1446</v>
      </c>
      <c r="E320" s="19" t="s">
        <v>1129</v>
      </c>
      <c r="F320" s="19" t="s">
        <v>1130</v>
      </c>
      <c r="G320" s="119">
        <v>0.6977</v>
      </c>
      <c r="H320" s="63">
        <v>44469</v>
      </c>
      <c r="I320" s="25" t="s">
        <v>639</v>
      </c>
      <c r="J320" s="25" t="s">
        <v>425</v>
      </c>
    </row>
    <row r="321" spans="2:12" s="22" customFormat="1" ht="54.75" customHeight="1">
      <c r="B321" s="17">
        <f t="shared" si="4"/>
        <v>312</v>
      </c>
      <c r="C321" s="17" t="s">
        <v>576</v>
      </c>
      <c r="D321" s="19" t="s">
        <v>1338</v>
      </c>
      <c r="E321" s="19" t="s">
        <v>689</v>
      </c>
      <c r="F321" s="19" t="s">
        <v>547</v>
      </c>
      <c r="G321" s="119">
        <v>5</v>
      </c>
      <c r="H321" s="63">
        <v>22034</v>
      </c>
      <c r="I321" s="25" t="s">
        <v>639</v>
      </c>
      <c r="J321" s="25" t="s">
        <v>425</v>
      </c>
      <c r="L321" s="23"/>
    </row>
    <row r="322" spans="2:10" s="22" customFormat="1" ht="54.75" customHeight="1">
      <c r="B322" s="17">
        <f t="shared" si="4"/>
        <v>313</v>
      </c>
      <c r="C322" s="17" t="s">
        <v>1178</v>
      </c>
      <c r="D322" s="19" t="s">
        <v>1339</v>
      </c>
      <c r="E322" s="19" t="s">
        <v>1053</v>
      </c>
      <c r="F322" s="19" t="s">
        <v>468</v>
      </c>
      <c r="G322" s="119">
        <v>4.926</v>
      </c>
      <c r="H322" s="63">
        <v>39435.55</v>
      </c>
      <c r="I322" s="25" t="s">
        <v>639</v>
      </c>
      <c r="J322" s="25" t="s">
        <v>425</v>
      </c>
    </row>
    <row r="323" spans="2:12" s="22" customFormat="1" ht="54.75" customHeight="1">
      <c r="B323" s="17">
        <f t="shared" si="4"/>
        <v>314</v>
      </c>
      <c r="C323" s="17" t="s">
        <v>1009</v>
      </c>
      <c r="D323" s="19" t="s">
        <v>1336</v>
      </c>
      <c r="E323" s="19" t="s">
        <v>912</v>
      </c>
      <c r="F323" s="19" t="s">
        <v>913</v>
      </c>
      <c r="G323" s="119">
        <v>0.2997</v>
      </c>
      <c r="H323" s="63">
        <v>16389.34</v>
      </c>
      <c r="I323" s="25" t="s">
        <v>639</v>
      </c>
      <c r="J323" s="25" t="s">
        <v>425</v>
      </c>
      <c r="L323" s="23"/>
    </row>
    <row r="324" spans="2:12" s="22" customFormat="1" ht="54.75" customHeight="1">
      <c r="B324" s="17">
        <f t="shared" si="4"/>
        <v>315</v>
      </c>
      <c r="C324" s="18" t="s">
        <v>492</v>
      </c>
      <c r="D324" s="19" t="s">
        <v>1331</v>
      </c>
      <c r="E324" s="19" t="s">
        <v>1012</v>
      </c>
      <c r="F324" s="19" t="s">
        <v>198</v>
      </c>
      <c r="G324" s="119">
        <v>0.5</v>
      </c>
      <c r="H324" s="63">
        <v>12064.8</v>
      </c>
      <c r="I324" s="18" t="s">
        <v>815</v>
      </c>
      <c r="J324" s="21" t="s">
        <v>425</v>
      </c>
      <c r="L324" s="23"/>
    </row>
    <row r="325" spans="2:10" s="22" customFormat="1" ht="54.75" customHeight="1">
      <c r="B325" s="17">
        <f t="shared" si="4"/>
        <v>316</v>
      </c>
      <c r="C325" s="17" t="s">
        <v>1145</v>
      </c>
      <c r="D325" s="19" t="s">
        <v>1332</v>
      </c>
      <c r="E325" s="19" t="s">
        <v>1084</v>
      </c>
      <c r="F325" s="19" t="s">
        <v>465</v>
      </c>
      <c r="G325" s="119">
        <v>2.5093</v>
      </c>
      <c r="H325" s="63">
        <v>120200</v>
      </c>
      <c r="I325" s="25" t="s">
        <v>639</v>
      </c>
      <c r="J325" s="25" t="s">
        <v>425</v>
      </c>
    </row>
    <row r="326" spans="2:10" s="22" customFormat="1" ht="54" customHeight="1">
      <c r="B326" s="17">
        <f t="shared" si="4"/>
        <v>317</v>
      </c>
      <c r="C326" s="17" t="s">
        <v>1146</v>
      </c>
      <c r="D326" s="19" t="s">
        <v>1047</v>
      </c>
      <c r="E326" s="19" t="s">
        <v>1049</v>
      </c>
      <c r="F326" s="19" t="s">
        <v>1048</v>
      </c>
      <c r="G326" s="119">
        <v>22</v>
      </c>
      <c r="H326" s="63"/>
      <c r="I326" s="25" t="s">
        <v>707</v>
      </c>
      <c r="J326" s="25" t="s">
        <v>229</v>
      </c>
    </row>
    <row r="327" spans="2:12" s="22" customFormat="1" ht="54.75" customHeight="1">
      <c r="B327" s="17">
        <f t="shared" si="4"/>
        <v>318</v>
      </c>
      <c r="C327" s="17" t="s">
        <v>850</v>
      </c>
      <c r="D327" s="19" t="s">
        <v>1333</v>
      </c>
      <c r="E327" s="19" t="s">
        <v>11</v>
      </c>
      <c r="F327" s="28" t="s">
        <v>685</v>
      </c>
      <c r="G327" s="119">
        <v>8.1893</v>
      </c>
      <c r="H327" s="63">
        <v>22322</v>
      </c>
      <c r="I327" s="43" t="s">
        <v>639</v>
      </c>
      <c r="J327" s="18" t="s">
        <v>425</v>
      </c>
      <c r="L327" s="23"/>
    </row>
    <row r="328" spans="2:10" s="22" customFormat="1" ht="54.75" customHeight="1">
      <c r="B328" s="17">
        <f t="shared" si="4"/>
        <v>319</v>
      </c>
      <c r="C328" s="17"/>
      <c r="D328" s="19" t="s">
        <v>2083</v>
      </c>
      <c r="E328" s="19" t="s">
        <v>2085</v>
      </c>
      <c r="F328" s="19" t="s">
        <v>465</v>
      </c>
      <c r="G328" s="119">
        <v>1.865912</v>
      </c>
      <c r="H328" s="63">
        <v>109291.62</v>
      </c>
      <c r="I328" s="25" t="s">
        <v>639</v>
      </c>
      <c r="J328" s="25" t="s">
        <v>425</v>
      </c>
    </row>
    <row r="329" spans="1:254" s="22" customFormat="1" ht="54.75" customHeight="1">
      <c r="A329" s="71"/>
      <c r="B329" s="17">
        <f t="shared" si="4"/>
        <v>320</v>
      </c>
      <c r="C329" s="17" t="s">
        <v>2069</v>
      </c>
      <c r="D329" s="19" t="s">
        <v>1488</v>
      </c>
      <c r="E329" s="19" t="s">
        <v>1494</v>
      </c>
      <c r="F329" s="19" t="s">
        <v>685</v>
      </c>
      <c r="G329" s="121">
        <v>0.5478</v>
      </c>
      <c r="H329" s="69">
        <v>78743.07</v>
      </c>
      <c r="I329" s="25" t="s">
        <v>640</v>
      </c>
      <c r="J329" s="25" t="s">
        <v>425</v>
      </c>
      <c r="K329" s="71"/>
      <c r="L329" s="71"/>
      <c r="M329" s="71"/>
      <c r="N329" s="71"/>
      <c r="O329" s="71"/>
      <c r="P329" s="71"/>
      <c r="Q329" s="71"/>
      <c r="R329" s="71"/>
      <c r="S329" s="71"/>
      <c r="T329" s="71"/>
      <c r="U329" s="71"/>
      <c r="V329" s="71"/>
      <c r="W329" s="71"/>
      <c r="X329" s="71"/>
      <c r="Y329" s="71"/>
      <c r="Z329" s="71"/>
      <c r="AA329" s="71"/>
      <c r="AB329" s="71"/>
      <c r="AC329" s="71"/>
      <c r="AD329" s="71"/>
      <c r="AE329" s="71"/>
      <c r="AF329" s="71"/>
      <c r="AG329" s="71"/>
      <c r="AH329" s="71"/>
      <c r="AI329" s="71"/>
      <c r="AJ329" s="71"/>
      <c r="AK329" s="71"/>
      <c r="AL329" s="71"/>
      <c r="AM329" s="71"/>
      <c r="AN329" s="71"/>
      <c r="AO329" s="71"/>
      <c r="AP329" s="71"/>
      <c r="AQ329" s="71"/>
      <c r="AR329" s="71"/>
      <c r="AS329" s="71"/>
      <c r="AT329" s="71"/>
      <c r="AU329" s="71"/>
      <c r="AV329" s="71"/>
      <c r="AW329" s="71"/>
      <c r="AX329" s="71"/>
      <c r="AY329" s="71"/>
      <c r="AZ329" s="71"/>
      <c r="BA329" s="71"/>
      <c r="BB329" s="71"/>
      <c r="BC329" s="71"/>
      <c r="BD329" s="71"/>
      <c r="BE329" s="71"/>
      <c r="BF329" s="71"/>
      <c r="BG329" s="71"/>
      <c r="BH329" s="71"/>
      <c r="BI329" s="71"/>
      <c r="BJ329" s="71"/>
      <c r="BK329" s="71"/>
      <c r="BL329" s="71"/>
      <c r="BM329" s="71"/>
      <c r="BN329" s="71"/>
      <c r="BO329" s="71"/>
      <c r="BP329" s="71"/>
      <c r="BQ329" s="71"/>
      <c r="BR329" s="71"/>
      <c r="BS329" s="71"/>
      <c r="BT329" s="71"/>
      <c r="BU329" s="71"/>
      <c r="BV329" s="71"/>
      <c r="BW329" s="71"/>
      <c r="BX329" s="71"/>
      <c r="BY329" s="71"/>
      <c r="BZ329" s="71"/>
      <c r="CA329" s="71"/>
      <c r="CB329" s="71"/>
      <c r="CC329" s="71"/>
      <c r="CD329" s="71"/>
      <c r="CE329" s="71"/>
      <c r="CF329" s="71"/>
      <c r="CG329" s="71"/>
      <c r="CH329" s="71"/>
      <c r="CI329" s="71"/>
      <c r="CJ329" s="71"/>
      <c r="CK329" s="71"/>
      <c r="CL329" s="71"/>
      <c r="CM329" s="71"/>
      <c r="CN329" s="71"/>
      <c r="CO329" s="71"/>
      <c r="CP329" s="71"/>
      <c r="CQ329" s="71"/>
      <c r="CR329" s="71"/>
      <c r="CS329" s="71"/>
      <c r="CT329" s="71"/>
      <c r="CU329" s="71"/>
      <c r="CV329" s="71"/>
      <c r="CW329" s="71"/>
      <c r="CX329" s="71"/>
      <c r="CY329" s="71"/>
      <c r="CZ329" s="71"/>
      <c r="DA329" s="71"/>
      <c r="DB329" s="71"/>
      <c r="DC329" s="71"/>
      <c r="DD329" s="71"/>
      <c r="DE329" s="71"/>
      <c r="DF329" s="71"/>
      <c r="DG329" s="71"/>
      <c r="DH329" s="71"/>
      <c r="DI329" s="71"/>
      <c r="DJ329" s="71"/>
      <c r="DK329" s="71"/>
      <c r="DL329" s="71"/>
      <c r="DM329" s="71"/>
      <c r="DN329" s="71"/>
      <c r="DO329" s="71"/>
      <c r="DP329" s="71"/>
      <c r="DQ329" s="71"/>
      <c r="DR329" s="71"/>
      <c r="DS329" s="71"/>
      <c r="DT329" s="71"/>
      <c r="DU329" s="71"/>
      <c r="DV329" s="71"/>
      <c r="DW329" s="71"/>
      <c r="DX329" s="71"/>
      <c r="DY329" s="71"/>
      <c r="DZ329" s="71"/>
      <c r="EA329" s="71"/>
      <c r="EB329" s="71"/>
      <c r="EC329" s="71"/>
      <c r="ED329" s="71"/>
      <c r="EE329" s="71"/>
      <c r="EF329" s="71"/>
      <c r="EG329" s="71"/>
      <c r="EH329" s="71"/>
      <c r="EI329" s="71"/>
      <c r="EJ329" s="71"/>
      <c r="EK329" s="71"/>
      <c r="EL329" s="71"/>
      <c r="EM329" s="71"/>
      <c r="EN329" s="71"/>
      <c r="EO329" s="71"/>
      <c r="EP329" s="71"/>
      <c r="EQ329" s="71"/>
      <c r="ER329" s="71"/>
      <c r="ES329" s="71"/>
      <c r="ET329" s="71"/>
      <c r="EU329" s="71"/>
      <c r="EV329" s="71"/>
      <c r="EW329" s="71"/>
      <c r="EX329" s="71"/>
      <c r="EY329" s="71"/>
      <c r="EZ329" s="71"/>
      <c r="FA329" s="71"/>
      <c r="FB329" s="71"/>
      <c r="FC329" s="71"/>
      <c r="FD329" s="71"/>
      <c r="FE329" s="71"/>
      <c r="FF329" s="71"/>
      <c r="FG329" s="71"/>
      <c r="FH329" s="71"/>
      <c r="FI329" s="71"/>
      <c r="FJ329" s="71"/>
      <c r="FK329" s="71"/>
      <c r="FL329" s="71"/>
      <c r="FM329" s="71"/>
      <c r="FN329" s="71"/>
      <c r="FO329" s="71"/>
      <c r="FP329" s="71"/>
      <c r="FQ329" s="71"/>
      <c r="FR329" s="71"/>
      <c r="FS329" s="71"/>
      <c r="FT329" s="71"/>
      <c r="FU329" s="71"/>
      <c r="FV329" s="71"/>
      <c r="FW329" s="71"/>
      <c r="FX329" s="71"/>
      <c r="FY329" s="71"/>
      <c r="FZ329" s="71"/>
      <c r="GA329" s="71"/>
      <c r="GB329" s="71"/>
      <c r="GC329" s="71"/>
      <c r="GD329" s="71"/>
      <c r="GE329" s="71"/>
      <c r="GF329" s="71"/>
      <c r="GG329" s="71"/>
      <c r="GH329" s="71"/>
      <c r="GI329" s="71"/>
      <c r="GJ329" s="71"/>
      <c r="GK329" s="71"/>
      <c r="GL329" s="71"/>
      <c r="GM329" s="71"/>
      <c r="GN329" s="71"/>
      <c r="GO329" s="71"/>
      <c r="GP329" s="71"/>
      <c r="GQ329" s="71"/>
      <c r="GR329" s="71"/>
      <c r="GS329" s="71"/>
      <c r="GT329" s="71"/>
      <c r="GU329" s="71"/>
      <c r="GV329" s="71"/>
      <c r="GW329" s="71"/>
      <c r="GX329" s="71"/>
      <c r="GY329" s="71"/>
      <c r="GZ329" s="71"/>
      <c r="HA329" s="71"/>
      <c r="HB329" s="71"/>
      <c r="HC329" s="71"/>
      <c r="HD329" s="71"/>
      <c r="HE329" s="71"/>
      <c r="HF329" s="71"/>
      <c r="HG329" s="71"/>
      <c r="HH329" s="71"/>
      <c r="HI329" s="71"/>
      <c r="HJ329" s="71"/>
      <c r="HK329" s="71"/>
      <c r="HL329" s="71"/>
      <c r="HM329" s="71"/>
      <c r="HN329" s="71"/>
      <c r="HO329" s="71"/>
      <c r="HP329" s="71"/>
      <c r="HQ329" s="71"/>
      <c r="HR329" s="71"/>
      <c r="HS329" s="71"/>
      <c r="HT329" s="71"/>
      <c r="HU329" s="71"/>
      <c r="HV329" s="71"/>
      <c r="HW329" s="71"/>
      <c r="HX329" s="71"/>
      <c r="HY329" s="71"/>
      <c r="HZ329" s="71"/>
      <c r="IA329" s="71"/>
      <c r="IB329" s="71"/>
      <c r="IC329" s="71"/>
      <c r="ID329" s="71"/>
      <c r="IE329" s="71"/>
      <c r="IF329" s="71"/>
      <c r="IG329" s="71"/>
      <c r="IH329" s="71"/>
      <c r="II329" s="71"/>
      <c r="IJ329" s="71"/>
      <c r="IK329" s="71"/>
      <c r="IL329" s="71"/>
      <c r="IM329" s="71"/>
      <c r="IN329" s="71"/>
      <c r="IO329" s="71"/>
      <c r="IP329" s="71"/>
      <c r="IQ329" s="71"/>
      <c r="IR329" s="71"/>
      <c r="IS329" s="71"/>
      <c r="IT329" s="71"/>
    </row>
    <row r="330" spans="2:12" s="22" customFormat="1" ht="54.75" customHeight="1">
      <c r="B330" s="17">
        <f t="shared" si="4"/>
        <v>321</v>
      </c>
      <c r="C330" s="17" t="s">
        <v>1103</v>
      </c>
      <c r="D330" s="19" t="s">
        <v>1334</v>
      </c>
      <c r="E330" s="19" t="s">
        <v>31</v>
      </c>
      <c r="F330" s="19" t="s">
        <v>35</v>
      </c>
      <c r="G330" s="119">
        <v>10.32</v>
      </c>
      <c r="H330" s="63">
        <v>69814.43</v>
      </c>
      <c r="I330" s="18" t="s">
        <v>641</v>
      </c>
      <c r="J330" s="18" t="s">
        <v>425</v>
      </c>
      <c r="L330" s="23"/>
    </row>
    <row r="331" spans="2:12" s="22" customFormat="1" ht="54.75" customHeight="1">
      <c r="B331" s="17">
        <f t="shared" si="4"/>
        <v>322</v>
      </c>
      <c r="C331" s="18" t="s">
        <v>493</v>
      </c>
      <c r="D331" s="19" t="s">
        <v>1335</v>
      </c>
      <c r="E331" s="39" t="s">
        <v>133</v>
      </c>
      <c r="F331" s="19" t="s">
        <v>465</v>
      </c>
      <c r="G331" s="119">
        <v>31.6089</v>
      </c>
      <c r="H331" s="63">
        <v>116431</v>
      </c>
      <c r="I331" s="50" t="s">
        <v>707</v>
      </c>
      <c r="J331" s="50" t="s">
        <v>425</v>
      </c>
      <c r="L331" s="23"/>
    </row>
    <row r="332" spans="2:254" s="22" customFormat="1" ht="54.75" customHeight="1">
      <c r="B332" s="17">
        <f aca="true" t="shared" si="5" ref="B332:B395">B331+1</f>
        <v>323</v>
      </c>
      <c r="C332" s="17" t="s">
        <v>2017</v>
      </c>
      <c r="D332" s="19" t="s">
        <v>1797</v>
      </c>
      <c r="E332" s="19" t="s">
        <v>1798</v>
      </c>
      <c r="F332" s="19" t="s">
        <v>685</v>
      </c>
      <c r="G332" s="119">
        <v>2.2858</v>
      </c>
      <c r="H332" s="63">
        <v>75623.4</v>
      </c>
      <c r="I332" s="25" t="s">
        <v>641</v>
      </c>
      <c r="J332" s="25" t="s">
        <v>425</v>
      </c>
      <c r="IT332" s="22">
        <f>SUM(A332:IS332)</f>
        <v>75948.68579999999</v>
      </c>
    </row>
    <row r="333" spans="2:10" s="22" customFormat="1" ht="54.75" customHeight="1">
      <c r="B333" s="17">
        <f t="shared" si="5"/>
        <v>324</v>
      </c>
      <c r="C333" s="17" t="s">
        <v>1167</v>
      </c>
      <c r="D333" s="19" t="s">
        <v>1330</v>
      </c>
      <c r="E333" s="19" t="s">
        <v>1006</v>
      </c>
      <c r="F333" s="19" t="s">
        <v>465</v>
      </c>
      <c r="G333" s="119">
        <v>0.29095</v>
      </c>
      <c r="H333" s="63">
        <v>42941</v>
      </c>
      <c r="I333" s="25" t="s">
        <v>639</v>
      </c>
      <c r="J333" s="25" t="s">
        <v>425</v>
      </c>
    </row>
    <row r="334" spans="2:12" s="22" customFormat="1" ht="54.75" customHeight="1">
      <c r="B334" s="17">
        <f t="shared" si="5"/>
        <v>325</v>
      </c>
      <c r="C334" s="18" t="s">
        <v>496</v>
      </c>
      <c r="D334" s="28" t="s">
        <v>160</v>
      </c>
      <c r="E334" s="19" t="s">
        <v>270</v>
      </c>
      <c r="F334" s="19" t="s">
        <v>465</v>
      </c>
      <c r="G334" s="119">
        <v>11.9261</v>
      </c>
      <c r="H334" s="63"/>
      <c r="I334" s="18" t="s">
        <v>639</v>
      </c>
      <c r="J334" s="18" t="s">
        <v>229</v>
      </c>
      <c r="L334" s="23"/>
    </row>
    <row r="335" spans="2:10" s="22" customFormat="1" ht="54.75" customHeight="1">
      <c r="B335" s="17">
        <f t="shared" si="5"/>
        <v>326</v>
      </c>
      <c r="C335" s="17" t="s">
        <v>2018</v>
      </c>
      <c r="D335" s="19" t="s">
        <v>1804</v>
      </c>
      <c r="E335" s="19" t="s">
        <v>1805</v>
      </c>
      <c r="F335" s="19" t="s">
        <v>685</v>
      </c>
      <c r="G335" s="119">
        <v>5.0077</v>
      </c>
      <c r="H335" s="63"/>
      <c r="I335" s="25" t="s">
        <v>639</v>
      </c>
      <c r="J335" s="25" t="s">
        <v>229</v>
      </c>
    </row>
    <row r="336" spans="2:253" s="22" customFormat="1" ht="54.75" customHeight="1">
      <c r="B336" s="17">
        <f t="shared" si="5"/>
        <v>327</v>
      </c>
      <c r="C336" s="17" t="s">
        <v>1123</v>
      </c>
      <c r="D336" s="19" t="s">
        <v>1329</v>
      </c>
      <c r="E336" s="19" t="s">
        <v>1055</v>
      </c>
      <c r="F336" s="19" t="s">
        <v>1054</v>
      </c>
      <c r="G336" s="119">
        <v>10</v>
      </c>
      <c r="H336" s="63">
        <v>39435.55</v>
      </c>
      <c r="I336" s="25" t="s">
        <v>702</v>
      </c>
      <c r="J336" s="25" t="s">
        <v>425</v>
      </c>
      <c r="L336" s="23"/>
      <c r="IG336" s="31"/>
      <c r="IH336" s="31"/>
      <c r="II336" s="31"/>
      <c r="IJ336" s="31"/>
      <c r="IK336" s="31"/>
      <c r="IL336" s="31"/>
      <c r="IM336" s="31"/>
      <c r="IN336" s="31"/>
      <c r="IO336" s="31"/>
      <c r="IP336" s="31"/>
      <c r="IQ336" s="31"/>
      <c r="IR336" s="31"/>
      <c r="IS336" s="31"/>
    </row>
    <row r="337" spans="2:12" s="22" customFormat="1" ht="54.75" customHeight="1">
      <c r="B337" s="17">
        <f t="shared" si="5"/>
        <v>328</v>
      </c>
      <c r="C337" s="58" t="s">
        <v>494</v>
      </c>
      <c r="D337" s="19" t="s">
        <v>1325</v>
      </c>
      <c r="E337" s="19" t="s">
        <v>545</v>
      </c>
      <c r="F337" s="19" t="s">
        <v>465</v>
      </c>
      <c r="G337" s="119">
        <v>0.4437</v>
      </c>
      <c r="H337" s="63">
        <v>16900</v>
      </c>
      <c r="I337" s="25" t="s">
        <v>639</v>
      </c>
      <c r="J337" s="25" t="s">
        <v>425</v>
      </c>
      <c r="L337" s="23"/>
    </row>
    <row r="338" spans="2:254" s="22" customFormat="1" ht="54.75" customHeight="1">
      <c r="B338" s="17">
        <f t="shared" si="5"/>
        <v>329</v>
      </c>
      <c r="C338" s="18" t="s">
        <v>495</v>
      </c>
      <c r="D338" s="19" t="s">
        <v>1326</v>
      </c>
      <c r="E338" s="19" t="s">
        <v>199</v>
      </c>
      <c r="F338" s="19" t="s">
        <v>465</v>
      </c>
      <c r="G338" s="119">
        <v>0.615</v>
      </c>
      <c r="H338" s="63">
        <v>22054.86</v>
      </c>
      <c r="I338" s="18" t="s">
        <v>639</v>
      </c>
      <c r="J338" s="18" t="s">
        <v>425</v>
      </c>
      <c r="L338" s="23"/>
      <c r="IT338" s="31"/>
    </row>
    <row r="339" spans="2:11" s="22" customFormat="1" ht="54.75" customHeight="1">
      <c r="B339" s="17">
        <f t="shared" si="5"/>
        <v>330</v>
      </c>
      <c r="C339" s="17" t="s">
        <v>1920</v>
      </c>
      <c r="D339" s="19" t="s">
        <v>1424</v>
      </c>
      <c r="E339" s="19" t="s">
        <v>1115</v>
      </c>
      <c r="F339" s="19" t="s">
        <v>903</v>
      </c>
      <c r="G339" s="119">
        <v>2.1928</v>
      </c>
      <c r="H339" s="63">
        <v>86342.41</v>
      </c>
      <c r="I339" s="25" t="s">
        <v>639</v>
      </c>
      <c r="J339" s="25" t="s">
        <v>425</v>
      </c>
      <c r="K339" s="18"/>
    </row>
    <row r="340" spans="1:253" s="31" customFormat="1" ht="54.75" customHeight="1">
      <c r="A340" s="22"/>
      <c r="B340" s="17">
        <f t="shared" si="5"/>
        <v>331</v>
      </c>
      <c r="C340" s="17" t="s">
        <v>1017</v>
      </c>
      <c r="D340" s="19" t="s">
        <v>1327</v>
      </c>
      <c r="E340" s="19" t="s">
        <v>902</v>
      </c>
      <c r="F340" s="19" t="s">
        <v>903</v>
      </c>
      <c r="G340" s="119">
        <v>4.4924</v>
      </c>
      <c r="H340" s="63">
        <v>58159</v>
      </c>
      <c r="I340" s="18" t="s">
        <v>639</v>
      </c>
      <c r="J340" s="18" t="s">
        <v>425</v>
      </c>
      <c r="K340" s="22"/>
      <c r="L340" s="23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  <c r="BK340" s="22"/>
      <c r="BL340" s="22"/>
      <c r="BM340" s="22"/>
      <c r="BN340" s="22"/>
      <c r="BO340" s="22"/>
      <c r="BP340" s="22"/>
      <c r="BQ340" s="22"/>
      <c r="BR340" s="22"/>
      <c r="BS340" s="22"/>
      <c r="BT340" s="22"/>
      <c r="BU340" s="22"/>
      <c r="BV340" s="22"/>
      <c r="BW340" s="22"/>
      <c r="BX340" s="22"/>
      <c r="BY340" s="22"/>
      <c r="BZ340" s="22"/>
      <c r="CA340" s="22"/>
      <c r="CB340" s="22"/>
      <c r="CC340" s="22"/>
      <c r="CD340" s="22"/>
      <c r="CE340" s="22"/>
      <c r="CF340" s="22"/>
      <c r="CG340" s="22"/>
      <c r="CH340" s="22"/>
      <c r="CI340" s="22"/>
      <c r="CJ340" s="22"/>
      <c r="CK340" s="22"/>
      <c r="CL340" s="22"/>
      <c r="CM340" s="22"/>
      <c r="CN340" s="22"/>
      <c r="CO340" s="22"/>
      <c r="CP340" s="22"/>
      <c r="CQ340" s="22"/>
      <c r="CR340" s="22"/>
      <c r="CS340" s="22"/>
      <c r="CT340" s="22"/>
      <c r="CU340" s="22"/>
      <c r="CV340" s="22"/>
      <c r="CW340" s="22"/>
      <c r="CX340" s="22"/>
      <c r="CY340" s="22"/>
      <c r="CZ340" s="22"/>
      <c r="DA340" s="22"/>
      <c r="DB340" s="22"/>
      <c r="DC340" s="22"/>
      <c r="DD340" s="22"/>
      <c r="DE340" s="22"/>
      <c r="DF340" s="22"/>
      <c r="DG340" s="22"/>
      <c r="DH340" s="22"/>
      <c r="DI340" s="22"/>
      <c r="DJ340" s="22"/>
      <c r="DK340" s="22"/>
      <c r="DL340" s="22"/>
      <c r="DM340" s="22"/>
      <c r="DN340" s="22"/>
      <c r="DO340" s="22"/>
      <c r="DP340" s="22"/>
      <c r="DQ340" s="22"/>
      <c r="DR340" s="22"/>
      <c r="DS340" s="22"/>
      <c r="DT340" s="22"/>
      <c r="DU340" s="22"/>
      <c r="DV340" s="22"/>
      <c r="DW340" s="22"/>
      <c r="DX340" s="22"/>
      <c r="DY340" s="22"/>
      <c r="DZ340" s="22"/>
      <c r="EA340" s="22"/>
      <c r="EB340" s="22"/>
      <c r="EC340" s="22"/>
      <c r="ED340" s="22"/>
      <c r="EE340" s="22"/>
      <c r="EF340" s="22"/>
      <c r="EG340" s="22"/>
      <c r="EH340" s="22"/>
      <c r="EI340" s="22"/>
      <c r="EJ340" s="22"/>
      <c r="EK340" s="22"/>
      <c r="EL340" s="22"/>
      <c r="EM340" s="22"/>
      <c r="EN340" s="22"/>
      <c r="EO340" s="22"/>
      <c r="EP340" s="22"/>
      <c r="EQ340" s="22"/>
      <c r="ER340" s="22"/>
      <c r="ES340" s="22"/>
      <c r="ET340" s="22"/>
      <c r="EU340" s="22"/>
      <c r="EV340" s="22"/>
      <c r="EW340" s="22"/>
      <c r="EX340" s="22"/>
      <c r="EY340" s="22"/>
      <c r="EZ340" s="22"/>
      <c r="FA340" s="22"/>
      <c r="FB340" s="22"/>
      <c r="FC340" s="22"/>
      <c r="FD340" s="22"/>
      <c r="FE340" s="22"/>
      <c r="FF340" s="22"/>
      <c r="FG340" s="22"/>
      <c r="FH340" s="22"/>
      <c r="FI340" s="22"/>
      <c r="FJ340" s="22"/>
      <c r="FK340" s="22"/>
      <c r="FL340" s="22"/>
      <c r="FM340" s="22"/>
      <c r="FN340" s="22"/>
      <c r="FO340" s="22"/>
      <c r="FP340" s="22"/>
      <c r="FQ340" s="22"/>
      <c r="FR340" s="22"/>
      <c r="FS340" s="22"/>
      <c r="FT340" s="22"/>
      <c r="FU340" s="22"/>
      <c r="FV340" s="22"/>
      <c r="FW340" s="22"/>
      <c r="FX340" s="22"/>
      <c r="FY340" s="22"/>
      <c r="FZ340" s="22"/>
      <c r="GA340" s="22"/>
      <c r="GB340" s="22"/>
      <c r="GC340" s="22"/>
      <c r="GD340" s="22"/>
      <c r="GE340" s="22"/>
      <c r="GF340" s="22"/>
      <c r="GG340" s="22"/>
      <c r="GH340" s="22"/>
      <c r="GI340" s="22"/>
      <c r="GJ340" s="22"/>
      <c r="GK340" s="22"/>
      <c r="GL340" s="22"/>
      <c r="GM340" s="22"/>
      <c r="GN340" s="22"/>
      <c r="GO340" s="22"/>
      <c r="GP340" s="22"/>
      <c r="GQ340" s="22"/>
      <c r="GR340" s="22"/>
      <c r="GS340" s="22"/>
      <c r="GT340" s="22"/>
      <c r="GU340" s="22"/>
      <c r="GV340" s="22"/>
      <c r="GW340" s="22"/>
      <c r="GX340" s="22"/>
      <c r="GY340" s="22"/>
      <c r="GZ340" s="22"/>
      <c r="HA340" s="22"/>
      <c r="HB340" s="22"/>
      <c r="HC340" s="22"/>
      <c r="HD340" s="22"/>
      <c r="HE340" s="22"/>
      <c r="HF340" s="22"/>
      <c r="HG340" s="22"/>
      <c r="HH340" s="22"/>
      <c r="HI340" s="22"/>
      <c r="HJ340" s="22"/>
      <c r="HK340" s="22"/>
      <c r="HL340" s="22"/>
      <c r="HM340" s="22"/>
      <c r="HN340" s="22"/>
      <c r="HO340" s="22"/>
      <c r="HP340" s="22"/>
      <c r="HQ340" s="22"/>
      <c r="HR340" s="22"/>
      <c r="HS340" s="22"/>
      <c r="HT340" s="22"/>
      <c r="HU340" s="22"/>
      <c r="HV340" s="22"/>
      <c r="HW340" s="22"/>
      <c r="HX340" s="22"/>
      <c r="HY340" s="22"/>
      <c r="HZ340" s="22"/>
      <c r="IA340" s="22"/>
      <c r="IB340" s="22"/>
      <c r="IC340" s="22"/>
      <c r="ID340" s="22"/>
      <c r="IE340" s="22"/>
      <c r="IF340" s="22"/>
      <c r="IG340" s="22"/>
      <c r="IH340" s="22"/>
      <c r="II340" s="22"/>
      <c r="IJ340" s="22"/>
      <c r="IK340" s="22"/>
      <c r="IL340" s="22"/>
      <c r="IM340" s="22"/>
      <c r="IN340" s="22"/>
      <c r="IO340" s="22"/>
      <c r="IP340" s="22"/>
      <c r="IQ340" s="22"/>
      <c r="IR340" s="22"/>
      <c r="IS340" s="22"/>
    </row>
    <row r="341" spans="2:12" s="22" customFormat="1" ht="54.75" customHeight="1">
      <c r="B341" s="17">
        <f t="shared" si="5"/>
        <v>332</v>
      </c>
      <c r="C341" s="17" t="s">
        <v>932</v>
      </c>
      <c r="D341" s="19" t="s">
        <v>1328</v>
      </c>
      <c r="E341" s="19" t="s">
        <v>750</v>
      </c>
      <c r="F341" s="19" t="s">
        <v>225</v>
      </c>
      <c r="G341" s="119">
        <v>1.3493</v>
      </c>
      <c r="H341" s="63">
        <v>13641</v>
      </c>
      <c r="I341" s="25" t="s">
        <v>639</v>
      </c>
      <c r="J341" s="18" t="s">
        <v>425</v>
      </c>
      <c r="L341" s="23"/>
    </row>
    <row r="342" spans="1:254" s="31" customFormat="1" ht="54.75" customHeight="1">
      <c r="A342" s="22"/>
      <c r="B342" s="17">
        <f t="shared" si="5"/>
        <v>333</v>
      </c>
      <c r="C342" s="17" t="s">
        <v>1018</v>
      </c>
      <c r="D342" s="19" t="s">
        <v>998</v>
      </c>
      <c r="E342" s="19" t="s">
        <v>999</v>
      </c>
      <c r="F342" s="19" t="s">
        <v>465</v>
      </c>
      <c r="G342" s="119">
        <v>30.41</v>
      </c>
      <c r="H342" s="63"/>
      <c r="I342" s="25" t="s">
        <v>703</v>
      </c>
      <c r="J342" s="25" t="s">
        <v>227</v>
      </c>
      <c r="K342" s="22"/>
      <c r="L342" s="23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  <c r="BK342" s="22"/>
      <c r="BL342" s="22"/>
      <c r="BM342" s="22"/>
      <c r="BN342" s="22"/>
      <c r="BO342" s="22"/>
      <c r="BP342" s="22"/>
      <c r="BQ342" s="22"/>
      <c r="BR342" s="22"/>
      <c r="BS342" s="22"/>
      <c r="BT342" s="22"/>
      <c r="BU342" s="22"/>
      <c r="BV342" s="22"/>
      <c r="BW342" s="22"/>
      <c r="BX342" s="22"/>
      <c r="BY342" s="22"/>
      <c r="BZ342" s="22"/>
      <c r="CA342" s="22"/>
      <c r="CB342" s="22"/>
      <c r="CC342" s="22"/>
      <c r="CD342" s="22"/>
      <c r="CE342" s="22"/>
      <c r="CF342" s="22"/>
      <c r="CG342" s="22"/>
      <c r="CH342" s="22"/>
      <c r="CI342" s="22"/>
      <c r="CJ342" s="22"/>
      <c r="CK342" s="22"/>
      <c r="CL342" s="22"/>
      <c r="CM342" s="22"/>
      <c r="CN342" s="22"/>
      <c r="CO342" s="22"/>
      <c r="CP342" s="22"/>
      <c r="CQ342" s="22"/>
      <c r="CR342" s="22"/>
      <c r="CS342" s="22"/>
      <c r="CT342" s="22"/>
      <c r="CU342" s="22"/>
      <c r="CV342" s="22"/>
      <c r="CW342" s="22"/>
      <c r="CX342" s="22"/>
      <c r="CY342" s="22"/>
      <c r="CZ342" s="22"/>
      <c r="DA342" s="22"/>
      <c r="DB342" s="22"/>
      <c r="DC342" s="22"/>
      <c r="DD342" s="22"/>
      <c r="DE342" s="22"/>
      <c r="DF342" s="22"/>
      <c r="DG342" s="22"/>
      <c r="DH342" s="22"/>
      <c r="DI342" s="22"/>
      <c r="DJ342" s="22"/>
      <c r="DK342" s="22"/>
      <c r="DL342" s="22"/>
      <c r="DM342" s="22"/>
      <c r="DN342" s="22"/>
      <c r="DO342" s="22"/>
      <c r="DP342" s="22"/>
      <c r="DQ342" s="22"/>
      <c r="DR342" s="22"/>
      <c r="DS342" s="22"/>
      <c r="DT342" s="22"/>
      <c r="DU342" s="22"/>
      <c r="DV342" s="22"/>
      <c r="DW342" s="22"/>
      <c r="DX342" s="22"/>
      <c r="DY342" s="22"/>
      <c r="DZ342" s="22"/>
      <c r="EA342" s="22"/>
      <c r="EB342" s="22"/>
      <c r="EC342" s="22"/>
      <c r="ED342" s="22"/>
      <c r="EE342" s="22"/>
      <c r="EF342" s="22"/>
      <c r="EG342" s="22"/>
      <c r="EH342" s="22"/>
      <c r="EI342" s="22"/>
      <c r="EJ342" s="22"/>
      <c r="EK342" s="22"/>
      <c r="EL342" s="22"/>
      <c r="EM342" s="22"/>
      <c r="EN342" s="22"/>
      <c r="EO342" s="22"/>
      <c r="EP342" s="22"/>
      <c r="EQ342" s="22"/>
      <c r="ER342" s="22"/>
      <c r="ES342" s="22"/>
      <c r="ET342" s="22"/>
      <c r="EU342" s="22"/>
      <c r="EV342" s="22"/>
      <c r="EW342" s="22"/>
      <c r="EX342" s="22"/>
      <c r="EY342" s="22"/>
      <c r="EZ342" s="22"/>
      <c r="FA342" s="22"/>
      <c r="FB342" s="22"/>
      <c r="FC342" s="22"/>
      <c r="FD342" s="22"/>
      <c r="FE342" s="22"/>
      <c r="FF342" s="22"/>
      <c r="FG342" s="22"/>
      <c r="FH342" s="22"/>
      <c r="FI342" s="22"/>
      <c r="FJ342" s="22"/>
      <c r="FK342" s="22"/>
      <c r="FL342" s="22"/>
      <c r="FM342" s="22"/>
      <c r="FN342" s="22"/>
      <c r="FO342" s="22"/>
      <c r="FP342" s="22"/>
      <c r="FQ342" s="22"/>
      <c r="FR342" s="22"/>
      <c r="FS342" s="22"/>
      <c r="FT342" s="22"/>
      <c r="FU342" s="22"/>
      <c r="FV342" s="22"/>
      <c r="FW342" s="22"/>
      <c r="FX342" s="22"/>
      <c r="FY342" s="22"/>
      <c r="FZ342" s="22"/>
      <c r="GA342" s="22"/>
      <c r="GB342" s="22"/>
      <c r="GC342" s="22"/>
      <c r="GD342" s="22"/>
      <c r="GE342" s="22"/>
      <c r="GF342" s="22"/>
      <c r="GG342" s="22"/>
      <c r="GH342" s="22"/>
      <c r="GI342" s="22"/>
      <c r="GJ342" s="22"/>
      <c r="GK342" s="22"/>
      <c r="GL342" s="22"/>
      <c r="GM342" s="22"/>
      <c r="GN342" s="22"/>
      <c r="GO342" s="22"/>
      <c r="GP342" s="22"/>
      <c r="GQ342" s="22"/>
      <c r="GR342" s="22"/>
      <c r="GS342" s="22"/>
      <c r="GT342" s="22"/>
      <c r="GU342" s="22"/>
      <c r="GV342" s="22"/>
      <c r="GW342" s="22"/>
      <c r="GX342" s="22"/>
      <c r="GY342" s="22"/>
      <c r="GZ342" s="22"/>
      <c r="HA342" s="22"/>
      <c r="HB342" s="22"/>
      <c r="HC342" s="22"/>
      <c r="HD342" s="22"/>
      <c r="HE342" s="22"/>
      <c r="HF342" s="22"/>
      <c r="HG342" s="22"/>
      <c r="HH342" s="22"/>
      <c r="HI342" s="22"/>
      <c r="HJ342" s="22"/>
      <c r="HK342" s="22"/>
      <c r="HL342" s="22"/>
      <c r="HM342" s="22"/>
      <c r="HN342" s="22"/>
      <c r="HO342" s="22"/>
      <c r="HP342" s="22"/>
      <c r="HQ342" s="22"/>
      <c r="HR342" s="22"/>
      <c r="HS342" s="22"/>
      <c r="HT342" s="22"/>
      <c r="HU342" s="22"/>
      <c r="HV342" s="22"/>
      <c r="HW342" s="22"/>
      <c r="HX342" s="22"/>
      <c r="HY342" s="22"/>
      <c r="HZ342" s="22"/>
      <c r="IA342" s="22"/>
      <c r="IB342" s="22"/>
      <c r="IC342" s="22"/>
      <c r="ID342" s="22"/>
      <c r="IE342" s="22"/>
      <c r="IF342" s="22"/>
      <c r="IG342" s="22"/>
      <c r="IH342" s="22"/>
      <c r="II342" s="22"/>
      <c r="IJ342" s="22"/>
      <c r="IK342" s="22"/>
      <c r="IL342" s="22"/>
      <c r="IM342" s="22"/>
      <c r="IN342" s="22"/>
      <c r="IO342" s="22"/>
      <c r="IP342" s="22"/>
      <c r="IQ342" s="22"/>
      <c r="IR342" s="22"/>
      <c r="IS342" s="22"/>
      <c r="IT342" s="22"/>
    </row>
    <row r="343" spans="2:11" s="22" customFormat="1" ht="54.75" customHeight="1">
      <c r="B343" s="17">
        <f t="shared" si="5"/>
        <v>334</v>
      </c>
      <c r="C343" s="17" t="s">
        <v>1921</v>
      </c>
      <c r="D343" s="19" t="s">
        <v>1426</v>
      </c>
      <c r="E343" s="19" t="s">
        <v>977</v>
      </c>
      <c r="F343" s="19" t="s">
        <v>978</v>
      </c>
      <c r="G343" s="119">
        <v>12.178</v>
      </c>
      <c r="H343" s="63">
        <v>29599.43</v>
      </c>
      <c r="I343" s="25" t="s">
        <v>641</v>
      </c>
      <c r="J343" s="25" t="s">
        <v>425</v>
      </c>
      <c r="K343" s="18"/>
    </row>
    <row r="344" spans="2:12" s="22" customFormat="1" ht="54.75" customHeight="1">
      <c r="B344" s="17">
        <f t="shared" si="5"/>
        <v>335</v>
      </c>
      <c r="C344" s="17" t="s">
        <v>1072</v>
      </c>
      <c r="D344" s="19" t="s">
        <v>1323</v>
      </c>
      <c r="E344" s="19" t="s">
        <v>1028</v>
      </c>
      <c r="F344" s="19" t="s">
        <v>465</v>
      </c>
      <c r="G344" s="119">
        <v>3.521</v>
      </c>
      <c r="H344" s="63">
        <v>85795.67</v>
      </c>
      <c r="I344" s="25" t="s">
        <v>641</v>
      </c>
      <c r="J344" s="18" t="s">
        <v>425</v>
      </c>
      <c r="L344" s="23"/>
    </row>
    <row r="345" spans="2:12" s="22" customFormat="1" ht="54.75" customHeight="1">
      <c r="B345" s="17">
        <f t="shared" si="5"/>
        <v>336</v>
      </c>
      <c r="C345" s="18" t="s">
        <v>498</v>
      </c>
      <c r="D345" s="19" t="s">
        <v>1383</v>
      </c>
      <c r="E345" s="19" t="s">
        <v>648</v>
      </c>
      <c r="F345" s="19" t="s">
        <v>465</v>
      </c>
      <c r="G345" s="119">
        <v>1.6076</v>
      </c>
      <c r="H345" s="63">
        <v>92830</v>
      </c>
      <c r="I345" s="25" t="s">
        <v>639</v>
      </c>
      <c r="J345" s="18" t="s">
        <v>425</v>
      </c>
      <c r="L345" s="23"/>
    </row>
    <row r="346" spans="2:12" s="22" customFormat="1" ht="54.75" customHeight="1">
      <c r="B346" s="17">
        <f t="shared" si="5"/>
        <v>337</v>
      </c>
      <c r="C346" s="17" t="s">
        <v>577</v>
      </c>
      <c r="D346" s="27" t="s">
        <v>784</v>
      </c>
      <c r="E346" s="19" t="s">
        <v>16</v>
      </c>
      <c r="F346" s="19" t="s">
        <v>17</v>
      </c>
      <c r="G346" s="119">
        <v>3.3099</v>
      </c>
      <c r="H346" s="63"/>
      <c r="I346" s="18" t="s">
        <v>641</v>
      </c>
      <c r="J346" s="25" t="s">
        <v>424</v>
      </c>
      <c r="L346" s="23"/>
    </row>
    <row r="347" spans="2:11" s="22" customFormat="1" ht="54.75" customHeight="1">
      <c r="B347" s="17">
        <f t="shared" si="5"/>
        <v>338</v>
      </c>
      <c r="C347" s="17" t="s">
        <v>1922</v>
      </c>
      <c r="D347" s="19" t="s">
        <v>1105</v>
      </c>
      <c r="E347" s="19" t="s">
        <v>1106</v>
      </c>
      <c r="F347" s="19" t="s">
        <v>685</v>
      </c>
      <c r="G347" s="119">
        <v>2.4911</v>
      </c>
      <c r="H347" s="63"/>
      <c r="I347" s="25" t="s">
        <v>641</v>
      </c>
      <c r="J347" s="25" t="s">
        <v>229</v>
      </c>
      <c r="K347" s="18"/>
    </row>
    <row r="348" spans="2:12" s="22" customFormat="1" ht="54.75" customHeight="1">
      <c r="B348" s="17">
        <f t="shared" si="5"/>
        <v>339</v>
      </c>
      <c r="C348" s="18" t="s">
        <v>1039</v>
      </c>
      <c r="D348" s="19" t="s">
        <v>1321</v>
      </c>
      <c r="E348" s="19" t="s">
        <v>647</v>
      </c>
      <c r="F348" s="19" t="s">
        <v>646</v>
      </c>
      <c r="G348" s="119">
        <v>0.3612</v>
      </c>
      <c r="H348" s="63">
        <v>57454</v>
      </c>
      <c r="I348" s="18" t="s">
        <v>639</v>
      </c>
      <c r="J348" s="18" t="s">
        <v>425</v>
      </c>
      <c r="L348" s="23"/>
    </row>
    <row r="349" spans="2:254" s="22" customFormat="1" ht="54.75" customHeight="1">
      <c r="B349" s="17">
        <f t="shared" si="5"/>
        <v>340</v>
      </c>
      <c r="C349" s="17" t="s">
        <v>2024</v>
      </c>
      <c r="D349" s="19" t="s">
        <v>1402</v>
      </c>
      <c r="E349" s="19" t="s">
        <v>1816</v>
      </c>
      <c r="F349" s="19" t="s">
        <v>1817</v>
      </c>
      <c r="G349" s="119">
        <v>0.3572</v>
      </c>
      <c r="H349" s="63">
        <v>14891.46</v>
      </c>
      <c r="I349" s="25" t="s">
        <v>639</v>
      </c>
      <c r="J349" s="25" t="s">
        <v>425</v>
      </c>
      <c r="IT349" s="22">
        <f>SUM(A349:IS349)</f>
        <v>15231.8172</v>
      </c>
    </row>
    <row r="350" spans="2:11" s="22" customFormat="1" ht="54.75" customHeight="1">
      <c r="B350" s="17">
        <f t="shared" si="5"/>
        <v>341</v>
      </c>
      <c r="C350" s="17" t="s">
        <v>2072</v>
      </c>
      <c r="D350" s="19" t="s">
        <v>1490</v>
      </c>
      <c r="E350" s="19" t="s">
        <v>1491</v>
      </c>
      <c r="F350" s="19" t="s">
        <v>1492</v>
      </c>
      <c r="G350" s="121">
        <v>1.9311</v>
      </c>
      <c r="H350" s="69">
        <v>18132.05</v>
      </c>
      <c r="I350" s="25" t="s">
        <v>639</v>
      </c>
      <c r="J350" s="25" t="s">
        <v>425</v>
      </c>
      <c r="K350" s="18"/>
    </row>
    <row r="351" spans="2:10" s="22" customFormat="1" ht="54.75" customHeight="1">
      <c r="B351" s="17">
        <f t="shared" si="5"/>
        <v>342</v>
      </c>
      <c r="C351" s="17" t="s">
        <v>1180</v>
      </c>
      <c r="D351" s="19" t="s">
        <v>1322</v>
      </c>
      <c r="E351" s="19" t="s">
        <v>1007</v>
      </c>
      <c r="F351" s="19" t="s">
        <v>1008</v>
      </c>
      <c r="G351" s="119">
        <v>0.5646</v>
      </c>
      <c r="H351" s="63">
        <v>31509.64</v>
      </c>
      <c r="I351" s="25" t="s">
        <v>639</v>
      </c>
      <c r="J351" s="25" t="s">
        <v>425</v>
      </c>
    </row>
    <row r="352" spans="2:12" s="22" customFormat="1" ht="54.75" customHeight="1">
      <c r="B352" s="17">
        <f t="shared" si="5"/>
        <v>343</v>
      </c>
      <c r="C352" s="17" t="s">
        <v>207</v>
      </c>
      <c r="D352" s="27" t="s">
        <v>598</v>
      </c>
      <c r="E352" s="19" t="s">
        <v>389</v>
      </c>
      <c r="F352" s="19" t="s">
        <v>269</v>
      </c>
      <c r="G352" s="119">
        <v>56.0958</v>
      </c>
      <c r="H352" s="63"/>
      <c r="I352" s="18" t="s">
        <v>706</v>
      </c>
      <c r="J352" s="18" t="s">
        <v>736</v>
      </c>
      <c r="L352" s="23"/>
    </row>
    <row r="353" spans="2:12" s="22" customFormat="1" ht="54.75" customHeight="1">
      <c r="B353" s="17">
        <f t="shared" si="5"/>
        <v>344</v>
      </c>
      <c r="C353" s="18" t="s">
        <v>499</v>
      </c>
      <c r="D353" s="19" t="s">
        <v>237</v>
      </c>
      <c r="E353" s="19" t="s">
        <v>238</v>
      </c>
      <c r="F353" s="19" t="s">
        <v>269</v>
      </c>
      <c r="G353" s="119">
        <v>18.6738</v>
      </c>
      <c r="H353" s="63"/>
      <c r="I353" s="21" t="s">
        <v>706</v>
      </c>
      <c r="J353" s="21" t="s">
        <v>736</v>
      </c>
      <c r="L353" s="23"/>
    </row>
    <row r="354" spans="2:12" s="22" customFormat="1" ht="54.75" customHeight="1">
      <c r="B354" s="17">
        <f t="shared" si="5"/>
        <v>345</v>
      </c>
      <c r="C354" s="18" t="s">
        <v>502</v>
      </c>
      <c r="D354" s="19" t="s">
        <v>2088</v>
      </c>
      <c r="E354" s="19" t="s">
        <v>677</v>
      </c>
      <c r="F354" s="19" t="s">
        <v>716</v>
      </c>
      <c r="G354" s="119">
        <v>1.224</v>
      </c>
      <c r="H354" s="63"/>
      <c r="I354" s="18" t="s">
        <v>641</v>
      </c>
      <c r="J354" s="18" t="s">
        <v>721</v>
      </c>
      <c r="L354" s="23"/>
    </row>
    <row r="355" spans="2:12" s="22" customFormat="1" ht="54.75" customHeight="1">
      <c r="B355" s="17">
        <f t="shared" si="5"/>
        <v>346</v>
      </c>
      <c r="C355" s="17" t="s">
        <v>1083</v>
      </c>
      <c r="D355" s="19" t="s">
        <v>1320</v>
      </c>
      <c r="E355" s="19" t="s">
        <v>557</v>
      </c>
      <c r="F355" s="19" t="s">
        <v>631</v>
      </c>
      <c r="G355" s="119">
        <v>0.3215</v>
      </c>
      <c r="H355" s="63">
        <v>5618</v>
      </c>
      <c r="I355" s="18" t="s">
        <v>640</v>
      </c>
      <c r="J355" s="18" t="s">
        <v>425</v>
      </c>
      <c r="L355" s="23"/>
    </row>
    <row r="356" spans="2:254" s="22" customFormat="1" ht="54.75" customHeight="1">
      <c r="B356" s="17">
        <f t="shared" si="5"/>
        <v>347</v>
      </c>
      <c r="C356" s="17" t="s">
        <v>2074</v>
      </c>
      <c r="D356" s="19" t="s">
        <v>1404</v>
      </c>
      <c r="E356" s="19" t="s">
        <v>1192</v>
      </c>
      <c r="F356" s="19" t="s">
        <v>1193</v>
      </c>
      <c r="G356" s="119">
        <v>0.749097</v>
      </c>
      <c r="H356" s="63">
        <v>38789</v>
      </c>
      <c r="I356" s="25" t="s">
        <v>639</v>
      </c>
      <c r="J356" s="25" t="s">
        <v>425</v>
      </c>
      <c r="K356" s="18"/>
      <c r="IT356" s="22">
        <f>SUM(A356:IS356)</f>
        <v>39136.749097</v>
      </c>
    </row>
    <row r="357" spans="2:12" s="22" customFormat="1" ht="54.75" customHeight="1">
      <c r="B357" s="17">
        <f t="shared" si="5"/>
        <v>348</v>
      </c>
      <c r="C357" s="18" t="s">
        <v>500</v>
      </c>
      <c r="D357" s="19" t="s">
        <v>189</v>
      </c>
      <c r="E357" s="19" t="s">
        <v>123</v>
      </c>
      <c r="F357" s="19" t="s">
        <v>456</v>
      </c>
      <c r="G357" s="119">
        <v>1.6741</v>
      </c>
      <c r="H357" s="63">
        <v>154000</v>
      </c>
      <c r="I357" s="25" t="s">
        <v>639</v>
      </c>
      <c r="J357" s="25" t="s">
        <v>228</v>
      </c>
      <c r="L357" s="23"/>
    </row>
    <row r="358" spans="2:12" s="22" customFormat="1" ht="54.75" customHeight="1">
      <c r="B358" s="17">
        <f t="shared" si="5"/>
        <v>349</v>
      </c>
      <c r="C358" s="17" t="s">
        <v>208</v>
      </c>
      <c r="D358" s="19" t="s">
        <v>427</v>
      </c>
      <c r="E358" s="19" t="s">
        <v>277</v>
      </c>
      <c r="F358" s="19" t="s">
        <v>278</v>
      </c>
      <c r="G358" s="119">
        <v>62.7846</v>
      </c>
      <c r="H358" s="63"/>
      <c r="I358" s="21" t="s">
        <v>707</v>
      </c>
      <c r="J358" s="25" t="s">
        <v>424</v>
      </c>
      <c r="L358" s="23"/>
    </row>
    <row r="359" spans="2:12" s="22" customFormat="1" ht="54.75" customHeight="1">
      <c r="B359" s="17">
        <f t="shared" si="5"/>
        <v>350</v>
      </c>
      <c r="C359" s="18" t="s">
        <v>505</v>
      </c>
      <c r="D359" s="19" t="s">
        <v>161</v>
      </c>
      <c r="E359" s="19" t="s">
        <v>864</v>
      </c>
      <c r="F359" s="19" t="s">
        <v>643</v>
      </c>
      <c r="G359" s="119">
        <v>1.094</v>
      </c>
      <c r="H359" s="63"/>
      <c r="I359" s="21" t="s">
        <v>641</v>
      </c>
      <c r="J359" s="21" t="s">
        <v>229</v>
      </c>
      <c r="L359" s="23"/>
    </row>
    <row r="360" spans="2:253" s="22" customFormat="1" ht="54.75" customHeight="1">
      <c r="B360" s="17">
        <f t="shared" si="5"/>
        <v>351</v>
      </c>
      <c r="C360" s="17" t="s">
        <v>1923</v>
      </c>
      <c r="D360" s="19" t="s">
        <v>1437</v>
      </c>
      <c r="E360" s="19" t="s">
        <v>1441</v>
      </c>
      <c r="F360" s="19" t="s">
        <v>1100</v>
      </c>
      <c r="G360" s="119">
        <v>14.0557</v>
      </c>
      <c r="H360" s="63">
        <v>123084.47</v>
      </c>
      <c r="I360" s="25" t="s">
        <v>707</v>
      </c>
      <c r="J360" s="25" t="s">
        <v>425</v>
      </c>
      <c r="IS360" s="22">
        <f>SUM(A360:IR360)</f>
        <v>123449.5257</v>
      </c>
    </row>
    <row r="361" spans="2:12" s="22" customFormat="1" ht="54.75" customHeight="1">
      <c r="B361" s="17">
        <f t="shared" si="5"/>
        <v>352</v>
      </c>
      <c r="C361" s="18" t="s">
        <v>506</v>
      </c>
      <c r="D361" s="19" t="s">
        <v>26</v>
      </c>
      <c r="E361" s="19" t="s">
        <v>551</v>
      </c>
      <c r="F361" s="19" t="s">
        <v>552</v>
      </c>
      <c r="G361" s="119">
        <v>76.59</v>
      </c>
      <c r="H361" s="63"/>
      <c r="I361" s="21" t="s">
        <v>707</v>
      </c>
      <c r="J361" s="25" t="s">
        <v>424</v>
      </c>
      <c r="L361" s="23"/>
    </row>
    <row r="362" spans="2:12" s="22" customFormat="1" ht="54.75" customHeight="1">
      <c r="B362" s="17">
        <f t="shared" si="5"/>
        <v>353</v>
      </c>
      <c r="C362" s="18" t="s">
        <v>507</v>
      </c>
      <c r="D362" s="19" t="s">
        <v>1315</v>
      </c>
      <c r="E362" s="19" t="s">
        <v>553</v>
      </c>
      <c r="F362" s="19" t="s">
        <v>554</v>
      </c>
      <c r="G362" s="119">
        <v>0.2469</v>
      </c>
      <c r="H362" s="63">
        <v>56385</v>
      </c>
      <c r="I362" s="21" t="s">
        <v>639</v>
      </c>
      <c r="J362" s="21" t="s">
        <v>425</v>
      </c>
      <c r="L362" s="23"/>
    </row>
    <row r="363" spans="2:12" s="22" customFormat="1" ht="54.75" customHeight="1">
      <c r="B363" s="17">
        <f t="shared" si="5"/>
        <v>354</v>
      </c>
      <c r="C363" s="18" t="s">
        <v>501</v>
      </c>
      <c r="D363" s="19" t="s">
        <v>1316</v>
      </c>
      <c r="E363" s="19" t="s">
        <v>100</v>
      </c>
      <c r="F363" s="19" t="s">
        <v>293</v>
      </c>
      <c r="G363" s="119">
        <v>0.1257</v>
      </c>
      <c r="H363" s="63">
        <v>26338</v>
      </c>
      <c r="I363" s="18" t="s">
        <v>639</v>
      </c>
      <c r="J363" s="18" t="s">
        <v>425</v>
      </c>
      <c r="L363" s="23"/>
    </row>
    <row r="364" spans="2:12" s="22" customFormat="1" ht="54.75" customHeight="1">
      <c r="B364" s="17">
        <f t="shared" si="5"/>
        <v>355</v>
      </c>
      <c r="C364" s="17" t="s">
        <v>992</v>
      </c>
      <c r="D364" s="19" t="s">
        <v>1317</v>
      </c>
      <c r="E364" s="19" t="s">
        <v>281</v>
      </c>
      <c r="F364" s="19" t="s">
        <v>282</v>
      </c>
      <c r="G364" s="119">
        <v>0.15</v>
      </c>
      <c r="H364" s="63">
        <v>12500</v>
      </c>
      <c r="I364" s="43" t="s">
        <v>639</v>
      </c>
      <c r="J364" s="18" t="s">
        <v>425</v>
      </c>
      <c r="L364" s="23"/>
    </row>
    <row r="365" spans="2:11" s="22" customFormat="1" ht="54.75" customHeight="1">
      <c r="B365" s="17">
        <f t="shared" si="5"/>
        <v>356</v>
      </c>
      <c r="C365" s="17" t="s">
        <v>2027</v>
      </c>
      <c r="D365" s="27" t="s">
        <v>1823</v>
      </c>
      <c r="E365" s="19" t="s">
        <v>1824</v>
      </c>
      <c r="F365" s="19" t="s">
        <v>1825</v>
      </c>
      <c r="G365" s="119">
        <v>11.9521</v>
      </c>
      <c r="H365" s="63"/>
      <c r="I365" s="25" t="s">
        <v>641</v>
      </c>
      <c r="J365" s="25" t="s">
        <v>229</v>
      </c>
      <c r="K365" s="18"/>
    </row>
    <row r="366" spans="2:10" ht="54.75" customHeight="1">
      <c r="B366" s="17">
        <f t="shared" si="5"/>
        <v>357</v>
      </c>
      <c r="C366" s="17" t="s">
        <v>1102</v>
      </c>
      <c r="D366" s="33" t="s">
        <v>1020</v>
      </c>
      <c r="E366" s="19" t="s">
        <v>218</v>
      </c>
      <c r="F366" s="19" t="s">
        <v>1038</v>
      </c>
      <c r="G366" s="119">
        <v>116.2244</v>
      </c>
      <c r="H366" s="63"/>
      <c r="I366" s="18" t="s">
        <v>641</v>
      </c>
      <c r="J366" s="18" t="s">
        <v>424</v>
      </c>
    </row>
    <row r="367" spans="2:212" s="22" customFormat="1" ht="54.75" customHeight="1">
      <c r="B367" s="17">
        <f t="shared" si="5"/>
        <v>358</v>
      </c>
      <c r="C367" s="18" t="s">
        <v>536</v>
      </c>
      <c r="D367" s="19" t="s">
        <v>162</v>
      </c>
      <c r="E367" s="19" t="s">
        <v>30</v>
      </c>
      <c r="F367" s="39" t="s">
        <v>619</v>
      </c>
      <c r="G367" s="119">
        <v>14</v>
      </c>
      <c r="H367" s="63"/>
      <c r="I367" s="25" t="s">
        <v>707</v>
      </c>
      <c r="J367" s="25" t="s">
        <v>229</v>
      </c>
      <c r="K367" s="31"/>
      <c r="L367" s="38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1"/>
      <c r="AP367" s="31"/>
      <c r="AQ367" s="31"/>
      <c r="AR367" s="31"/>
      <c r="AS367" s="31"/>
      <c r="AT367" s="31"/>
      <c r="AU367" s="31"/>
      <c r="AV367" s="31"/>
      <c r="AW367" s="31"/>
      <c r="AX367" s="31"/>
      <c r="AY367" s="31"/>
      <c r="AZ367" s="31"/>
      <c r="BA367" s="31"/>
      <c r="BB367" s="31"/>
      <c r="BC367" s="31"/>
      <c r="BD367" s="31"/>
      <c r="BE367" s="31"/>
      <c r="BF367" s="31"/>
      <c r="BG367" s="31"/>
      <c r="BH367" s="31"/>
      <c r="BI367" s="31"/>
      <c r="BJ367" s="31"/>
      <c r="BK367" s="31"/>
      <c r="BL367" s="31"/>
      <c r="BM367" s="31"/>
      <c r="BN367" s="31"/>
      <c r="BO367" s="31"/>
      <c r="BP367" s="31"/>
      <c r="BQ367" s="31"/>
      <c r="BR367" s="31"/>
      <c r="BS367" s="31"/>
      <c r="BT367" s="31"/>
      <c r="BU367" s="31"/>
      <c r="BV367" s="31"/>
      <c r="BW367" s="31"/>
      <c r="BX367" s="31"/>
      <c r="BY367" s="31"/>
      <c r="BZ367" s="31"/>
      <c r="CA367" s="31"/>
      <c r="CB367" s="31"/>
      <c r="CC367" s="31"/>
      <c r="CD367" s="31"/>
      <c r="CE367" s="31"/>
      <c r="CF367" s="31"/>
      <c r="CG367" s="31"/>
      <c r="CH367" s="31"/>
      <c r="CI367" s="31"/>
      <c r="CJ367" s="31"/>
      <c r="CK367" s="31"/>
      <c r="CL367" s="31"/>
      <c r="CM367" s="31"/>
      <c r="CN367" s="31"/>
      <c r="CO367" s="31"/>
      <c r="CP367" s="31"/>
      <c r="CQ367" s="31"/>
      <c r="CR367" s="31"/>
      <c r="CS367" s="31"/>
      <c r="CT367" s="31"/>
      <c r="CU367" s="31"/>
      <c r="CV367" s="31"/>
      <c r="CW367" s="31"/>
      <c r="CX367" s="31"/>
      <c r="CY367" s="31"/>
      <c r="CZ367" s="31"/>
      <c r="DA367" s="31"/>
      <c r="DB367" s="31"/>
      <c r="DC367" s="31"/>
      <c r="DD367" s="31"/>
      <c r="DE367" s="31"/>
      <c r="DF367" s="31"/>
      <c r="DG367" s="31"/>
      <c r="DH367" s="31"/>
      <c r="DI367" s="31"/>
      <c r="DJ367" s="31"/>
      <c r="DK367" s="31"/>
      <c r="DL367" s="31"/>
      <c r="DM367" s="31"/>
      <c r="DN367" s="31"/>
      <c r="DO367" s="31"/>
      <c r="DP367" s="31"/>
      <c r="DQ367" s="31"/>
      <c r="DR367" s="31"/>
      <c r="DS367" s="31"/>
      <c r="DT367" s="31"/>
      <c r="DU367" s="31"/>
      <c r="DV367" s="31"/>
      <c r="DW367" s="31"/>
      <c r="DX367" s="31"/>
      <c r="DY367" s="31"/>
      <c r="DZ367" s="31"/>
      <c r="EA367" s="31"/>
      <c r="EB367" s="31"/>
      <c r="EC367" s="31"/>
      <c r="ED367" s="31"/>
      <c r="EE367" s="31"/>
      <c r="EF367" s="31"/>
      <c r="EG367" s="31"/>
      <c r="EH367" s="31"/>
      <c r="EI367" s="31"/>
      <c r="EJ367" s="31"/>
      <c r="EK367" s="31"/>
      <c r="EL367" s="31"/>
      <c r="EM367" s="31"/>
      <c r="EN367" s="31"/>
      <c r="EO367" s="31"/>
      <c r="EP367" s="31"/>
      <c r="EQ367" s="31"/>
      <c r="ER367" s="31"/>
      <c r="ES367" s="31"/>
      <c r="ET367" s="31"/>
      <c r="EU367" s="31"/>
      <c r="EV367" s="31"/>
      <c r="EW367" s="31"/>
      <c r="EX367" s="31"/>
      <c r="EY367" s="31"/>
      <c r="EZ367" s="31"/>
      <c r="FA367" s="31"/>
      <c r="FB367" s="31"/>
      <c r="FC367" s="31"/>
      <c r="FD367" s="31"/>
      <c r="FE367" s="31"/>
      <c r="FF367" s="31"/>
      <c r="FG367" s="31"/>
      <c r="FH367" s="31"/>
      <c r="FI367" s="31"/>
      <c r="FJ367" s="31"/>
      <c r="FK367" s="31"/>
      <c r="FL367" s="31"/>
      <c r="FM367" s="31"/>
      <c r="FN367" s="31"/>
      <c r="FO367" s="31"/>
      <c r="FP367" s="31"/>
      <c r="FQ367" s="31"/>
      <c r="FR367" s="31"/>
      <c r="FS367" s="31"/>
      <c r="FT367" s="31"/>
      <c r="FU367" s="31"/>
      <c r="FV367" s="31"/>
      <c r="FW367" s="31"/>
      <c r="FX367" s="31"/>
      <c r="FY367" s="31"/>
      <c r="FZ367" s="31"/>
      <c r="GA367" s="31"/>
      <c r="GB367" s="31"/>
      <c r="GC367" s="31"/>
      <c r="GD367" s="31"/>
      <c r="GE367" s="31"/>
      <c r="GF367" s="31"/>
      <c r="GG367" s="31"/>
      <c r="GH367" s="31"/>
      <c r="GI367" s="31"/>
      <c r="GJ367" s="31"/>
      <c r="GK367" s="31"/>
      <c r="GL367" s="31"/>
      <c r="GM367" s="31"/>
      <c r="GN367" s="31"/>
      <c r="GO367" s="31"/>
      <c r="GP367" s="31"/>
      <c r="GQ367" s="31"/>
      <c r="GR367" s="31"/>
      <c r="GS367" s="31"/>
      <c r="GT367" s="31"/>
      <c r="GU367" s="31"/>
      <c r="GV367" s="31"/>
      <c r="GW367" s="31"/>
      <c r="GX367" s="31"/>
      <c r="GY367" s="31"/>
      <c r="GZ367" s="31"/>
      <c r="HA367" s="31"/>
      <c r="HB367" s="31"/>
      <c r="HC367" s="31"/>
      <c r="HD367" s="31"/>
    </row>
    <row r="368" spans="2:12" s="22" customFormat="1" ht="54.75" customHeight="1">
      <c r="B368" s="17">
        <f t="shared" si="5"/>
        <v>359</v>
      </c>
      <c r="C368" s="18" t="s">
        <v>508</v>
      </c>
      <c r="D368" s="19" t="s">
        <v>1318</v>
      </c>
      <c r="E368" s="39" t="s">
        <v>594</v>
      </c>
      <c r="F368" s="19" t="s">
        <v>402</v>
      </c>
      <c r="G368" s="119">
        <v>0.4587</v>
      </c>
      <c r="H368" s="63">
        <v>21000</v>
      </c>
      <c r="I368" s="18" t="s">
        <v>703</v>
      </c>
      <c r="J368" s="18" t="s">
        <v>425</v>
      </c>
      <c r="L368" s="23"/>
    </row>
    <row r="369" spans="2:12" s="22" customFormat="1" ht="54.75" customHeight="1">
      <c r="B369" s="17">
        <f t="shared" si="5"/>
        <v>360</v>
      </c>
      <c r="C369" s="18" t="s">
        <v>511</v>
      </c>
      <c r="D369" s="19" t="s">
        <v>188</v>
      </c>
      <c r="E369" s="19" t="s">
        <v>42</v>
      </c>
      <c r="F369" s="19" t="s">
        <v>43</v>
      </c>
      <c r="G369" s="119">
        <v>86</v>
      </c>
      <c r="H369" s="63"/>
      <c r="I369" s="21" t="s">
        <v>641</v>
      </c>
      <c r="J369" s="25" t="s">
        <v>424</v>
      </c>
      <c r="L369" s="23"/>
    </row>
    <row r="370" spans="2:12" s="22" customFormat="1" ht="54.75" customHeight="1">
      <c r="B370" s="17">
        <f t="shared" si="5"/>
        <v>361</v>
      </c>
      <c r="C370" s="17" t="s">
        <v>580</v>
      </c>
      <c r="D370" s="19" t="s">
        <v>682</v>
      </c>
      <c r="E370" s="19" t="s">
        <v>147</v>
      </c>
      <c r="F370" s="19" t="s">
        <v>146</v>
      </c>
      <c r="G370" s="119">
        <v>687.50942</v>
      </c>
      <c r="H370" s="63"/>
      <c r="I370" s="25" t="s">
        <v>39</v>
      </c>
      <c r="J370" s="25" t="s">
        <v>424</v>
      </c>
      <c r="L370" s="23"/>
    </row>
    <row r="371" spans="2:12" s="22" customFormat="1" ht="54.75" customHeight="1">
      <c r="B371" s="17">
        <f t="shared" si="5"/>
        <v>362</v>
      </c>
      <c r="C371" s="18" t="s">
        <v>509</v>
      </c>
      <c r="D371" s="19" t="s">
        <v>163</v>
      </c>
      <c r="E371" s="28" t="s">
        <v>737</v>
      </c>
      <c r="F371" s="19" t="s">
        <v>826</v>
      </c>
      <c r="G371" s="119">
        <v>4.4609</v>
      </c>
      <c r="H371" s="63"/>
      <c r="I371" s="18" t="s">
        <v>707</v>
      </c>
      <c r="J371" s="18" t="s">
        <v>229</v>
      </c>
      <c r="L371" s="23"/>
    </row>
    <row r="372" spans="2:12" s="22" customFormat="1" ht="54.75" customHeight="1">
      <c r="B372" s="17">
        <f t="shared" si="5"/>
        <v>363</v>
      </c>
      <c r="C372" s="18" t="s">
        <v>510</v>
      </c>
      <c r="D372" s="19" t="s">
        <v>1154</v>
      </c>
      <c r="E372" s="19" t="s">
        <v>758</v>
      </c>
      <c r="F372" s="19" t="s">
        <v>84</v>
      </c>
      <c r="G372" s="119">
        <v>234.1936</v>
      </c>
      <c r="H372" s="63"/>
      <c r="I372" s="21" t="s">
        <v>707</v>
      </c>
      <c r="J372" s="25" t="s">
        <v>424</v>
      </c>
      <c r="L372" s="23"/>
    </row>
    <row r="373" spans="2:254" s="22" customFormat="1" ht="54.75" customHeight="1">
      <c r="B373" s="17">
        <f t="shared" si="5"/>
        <v>364</v>
      </c>
      <c r="C373" s="17" t="s">
        <v>2032</v>
      </c>
      <c r="D373" s="19" t="s">
        <v>1836</v>
      </c>
      <c r="E373" s="19" t="s">
        <v>1837</v>
      </c>
      <c r="F373" s="19" t="s">
        <v>2082</v>
      </c>
      <c r="G373" s="119">
        <v>0.45</v>
      </c>
      <c r="H373" s="63">
        <v>93750</v>
      </c>
      <c r="I373" s="25" t="s">
        <v>639</v>
      </c>
      <c r="J373" s="25" t="s">
        <v>425</v>
      </c>
      <c r="IT373" s="22">
        <f>SUM(A373:IS373)</f>
        <v>94114.45</v>
      </c>
    </row>
    <row r="374" spans="2:12" s="22" customFormat="1" ht="54.75" customHeight="1">
      <c r="B374" s="17">
        <f t="shared" si="5"/>
        <v>365</v>
      </c>
      <c r="C374" s="17" t="s">
        <v>1073</v>
      </c>
      <c r="D374" s="19" t="s">
        <v>1319</v>
      </c>
      <c r="E374" s="19" t="s">
        <v>1124</v>
      </c>
      <c r="F374" s="19" t="s">
        <v>465</v>
      </c>
      <c r="G374" s="119">
        <v>12</v>
      </c>
      <c r="H374" s="63">
        <v>49206.57</v>
      </c>
      <c r="I374" s="18" t="s">
        <v>702</v>
      </c>
      <c r="J374" s="18" t="s">
        <v>425</v>
      </c>
      <c r="L374" s="23"/>
    </row>
    <row r="375" spans="2:12" s="22" customFormat="1" ht="54.75" customHeight="1">
      <c r="B375" s="17">
        <f t="shared" si="5"/>
        <v>366</v>
      </c>
      <c r="C375" s="18" t="s">
        <v>512</v>
      </c>
      <c r="D375" s="19" t="s">
        <v>164</v>
      </c>
      <c r="E375" s="19" t="s">
        <v>1035</v>
      </c>
      <c r="F375" s="19" t="s">
        <v>719</v>
      </c>
      <c r="G375" s="119">
        <v>1.1665</v>
      </c>
      <c r="H375" s="63"/>
      <c r="I375" s="18" t="s">
        <v>640</v>
      </c>
      <c r="J375" s="21" t="s">
        <v>229</v>
      </c>
      <c r="L375" s="23"/>
    </row>
    <row r="376" spans="2:12" s="22" customFormat="1" ht="54.75" customHeight="1">
      <c r="B376" s="17">
        <f t="shared" si="5"/>
        <v>367</v>
      </c>
      <c r="C376" s="18" t="s">
        <v>521</v>
      </c>
      <c r="D376" s="19" t="s">
        <v>1314</v>
      </c>
      <c r="E376" s="19" t="s">
        <v>683</v>
      </c>
      <c r="F376" s="19" t="s">
        <v>260</v>
      </c>
      <c r="G376" s="119">
        <v>0.2346</v>
      </c>
      <c r="H376" s="63">
        <v>69588.54</v>
      </c>
      <c r="I376" s="18" t="s">
        <v>639</v>
      </c>
      <c r="J376" s="21" t="s">
        <v>425</v>
      </c>
      <c r="L376" s="23"/>
    </row>
    <row r="377" spans="2:212" s="22" customFormat="1" ht="54.75" customHeight="1">
      <c r="B377" s="17">
        <f t="shared" si="5"/>
        <v>368</v>
      </c>
      <c r="C377" s="18" t="s">
        <v>522</v>
      </c>
      <c r="D377" s="19" t="s">
        <v>1313</v>
      </c>
      <c r="E377" s="19" t="s">
        <v>129</v>
      </c>
      <c r="F377" s="19" t="s">
        <v>85</v>
      </c>
      <c r="G377" s="119">
        <v>0.6122</v>
      </c>
      <c r="H377" s="63">
        <v>127071.87</v>
      </c>
      <c r="I377" s="21" t="s">
        <v>639</v>
      </c>
      <c r="J377" s="21" t="s">
        <v>425</v>
      </c>
      <c r="K377" s="44"/>
      <c r="L377" s="65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  <c r="AA377" s="44"/>
      <c r="AB377" s="44"/>
      <c r="AC377" s="44"/>
      <c r="AD377" s="44"/>
      <c r="AE377" s="44"/>
      <c r="AF377" s="44"/>
      <c r="AG377" s="44"/>
      <c r="AH377" s="44"/>
      <c r="AI377" s="44"/>
      <c r="AJ377" s="44"/>
      <c r="AK377" s="44"/>
      <c r="AL377" s="44"/>
      <c r="AM377" s="44"/>
      <c r="AN377" s="44"/>
      <c r="AO377" s="44"/>
      <c r="AP377" s="44"/>
      <c r="AQ377" s="44"/>
      <c r="AR377" s="44"/>
      <c r="AS377" s="44"/>
      <c r="AT377" s="44"/>
      <c r="AU377" s="44"/>
      <c r="AV377" s="44"/>
      <c r="AW377" s="44"/>
      <c r="AX377" s="44"/>
      <c r="AY377" s="44"/>
      <c r="AZ377" s="44"/>
      <c r="BA377" s="44"/>
      <c r="BB377" s="44"/>
      <c r="BC377" s="44"/>
      <c r="BD377" s="44"/>
      <c r="BE377" s="44"/>
      <c r="BF377" s="44"/>
      <c r="BG377" s="44"/>
      <c r="BH377" s="44"/>
      <c r="BI377" s="44"/>
      <c r="BJ377" s="44"/>
      <c r="BK377" s="44"/>
      <c r="BL377" s="44"/>
      <c r="BM377" s="44"/>
      <c r="BN377" s="44"/>
      <c r="BO377" s="44"/>
      <c r="BP377" s="44"/>
      <c r="BQ377" s="44"/>
      <c r="BR377" s="44"/>
      <c r="BS377" s="44"/>
      <c r="BT377" s="44"/>
      <c r="BU377" s="44"/>
      <c r="BV377" s="44"/>
      <c r="BW377" s="44"/>
      <c r="BX377" s="44"/>
      <c r="BY377" s="44"/>
      <c r="BZ377" s="44"/>
      <c r="CA377" s="44"/>
      <c r="CB377" s="44"/>
      <c r="CC377" s="44"/>
      <c r="CD377" s="44"/>
      <c r="CE377" s="44"/>
      <c r="CF377" s="44"/>
      <c r="CG377" s="44"/>
      <c r="CH377" s="44"/>
      <c r="CI377" s="44"/>
      <c r="CJ377" s="44"/>
      <c r="CK377" s="44"/>
      <c r="CL377" s="44"/>
      <c r="CM377" s="44"/>
      <c r="CN377" s="44"/>
      <c r="CO377" s="44"/>
      <c r="CP377" s="44"/>
      <c r="CQ377" s="44"/>
      <c r="CR377" s="44"/>
      <c r="CS377" s="44"/>
      <c r="CT377" s="44"/>
      <c r="CU377" s="44"/>
      <c r="CV377" s="44"/>
      <c r="CW377" s="44"/>
      <c r="CX377" s="44"/>
      <c r="CY377" s="44"/>
      <c r="CZ377" s="44"/>
      <c r="DA377" s="44"/>
      <c r="DB377" s="44"/>
      <c r="DC377" s="44"/>
      <c r="DD377" s="44"/>
      <c r="DE377" s="44"/>
      <c r="DF377" s="44"/>
      <c r="DG377" s="44"/>
      <c r="DH377" s="44"/>
      <c r="DI377" s="44"/>
      <c r="DJ377" s="44"/>
      <c r="DK377" s="44"/>
      <c r="DL377" s="44"/>
      <c r="DM377" s="44"/>
      <c r="DN377" s="44"/>
      <c r="DO377" s="44"/>
      <c r="DP377" s="44"/>
      <c r="DQ377" s="44"/>
      <c r="DR377" s="44"/>
      <c r="DS377" s="44"/>
      <c r="DT377" s="44"/>
      <c r="DU377" s="44"/>
      <c r="DV377" s="44"/>
      <c r="DW377" s="44"/>
      <c r="DX377" s="44"/>
      <c r="DY377" s="44"/>
      <c r="DZ377" s="44"/>
      <c r="EA377" s="44"/>
      <c r="EB377" s="44"/>
      <c r="EC377" s="44"/>
      <c r="ED377" s="44"/>
      <c r="EE377" s="44"/>
      <c r="EF377" s="44"/>
      <c r="EG377" s="44"/>
      <c r="EH377" s="44"/>
      <c r="EI377" s="44"/>
      <c r="EJ377" s="44"/>
      <c r="EK377" s="44"/>
      <c r="EL377" s="44"/>
      <c r="EM377" s="44"/>
      <c r="EN377" s="44"/>
      <c r="EO377" s="44"/>
      <c r="EP377" s="44"/>
      <c r="EQ377" s="44"/>
      <c r="ER377" s="44"/>
      <c r="ES377" s="44"/>
      <c r="ET377" s="44"/>
      <c r="EU377" s="44"/>
      <c r="EV377" s="44"/>
      <c r="EW377" s="44"/>
      <c r="EX377" s="44"/>
      <c r="EY377" s="44"/>
      <c r="EZ377" s="44"/>
      <c r="FA377" s="44"/>
      <c r="FB377" s="44"/>
      <c r="FC377" s="44"/>
      <c r="FD377" s="44"/>
      <c r="FE377" s="44"/>
      <c r="FF377" s="44"/>
      <c r="FG377" s="44"/>
      <c r="FH377" s="44"/>
      <c r="FI377" s="44"/>
      <c r="FJ377" s="44"/>
      <c r="FK377" s="44"/>
      <c r="FL377" s="44"/>
      <c r="FM377" s="44"/>
      <c r="FN377" s="44"/>
      <c r="FO377" s="44"/>
      <c r="FP377" s="44"/>
      <c r="FQ377" s="44"/>
      <c r="FR377" s="44"/>
      <c r="FS377" s="44"/>
      <c r="FT377" s="44"/>
      <c r="FU377" s="44"/>
      <c r="FV377" s="44"/>
      <c r="FW377" s="44"/>
      <c r="FX377" s="44"/>
      <c r="FY377" s="44"/>
      <c r="FZ377" s="44"/>
      <c r="GA377" s="44"/>
      <c r="GB377" s="44"/>
      <c r="GC377" s="44"/>
      <c r="GD377" s="44"/>
      <c r="GE377" s="44"/>
      <c r="GF377" s="44"/>
      <c r="GG377" s="44"/>
      <c r="GH377" s="44"/>
      <c r="GI377" s="44"/>
      <c r="GJ377" s="44"/>
      <c r="GK377" s="44"/>
      <c r="GL377" s="44"/>
      <c r="GM377" s="44"/>
      <c r="GN377" s="44"/>
      <c r="GO377" s="44"/>
      <c r="GP377" s="44"/>
      <c r="GQ377" s="44"/>
      <c r="GR377" s="44"/>
      <c r="GS377" s="44"/>
      <c r="GT377" s="44"/>
      <c r="GU377" s="44"/>
      <c r="GV377" s="44"/>
      <c r="GW377" s="44"/>
      <c r="GX377" s="44"/>
      <c r="GY377" s="44"/>
      <c r="GZ377" s="44"/>
      <c r="HA377" s="44"/>
      <c r="HB377" s="44"/>
      <c r="HC377" s="44"/>
      <c r="HD377" s="44"/>
    </row>
    <row r="378" spans="2:11" s="22" customFormat="1" ht="54.75" customHeight="1">
      <c r="B378" s="17">
        <f t="shared" si="5"/>
        <v>369</v>
      </c>
      <c r="C378" s="17" t="s">
        <v>2033</v>
      </c>
      <c r="D378" s="19" t="s">
        <v>1838</v>
      </c>
      <c r="E378" s="39" t="s">
        <v>1839</v>
      </c>
      <c r="F378" s="83" t="s">
        <v>1840</v>
      </c>
      <c r="G378" s="119">
        <v>0.6023</v>
      </c>
      <c r="H378" s="63">
        <v>15770</v>
      </c>
      <c r="I378" s="18" t="s">
        <v>639</v>
      </c>
      <c r="J378" s="18" t="s">
        <v>425</v>
      </c>
      <c r="K378" s="18"/>
    </row>
    <row r="379" spans="2:254" s="22" customFormat="1" ht="54.75" customHeight="1">
      <c r="B379" s="17">
        <f t="shared" si="5"/>
        <v>370</v>
      </c>
      <c r="C379" s="17" t="s">
        <v>2076</v>
      </c>
      <c r="D379" s="19" t="s">
        <v>1467</v>
      </c>
      <c r="E379" s="19" t="s">
        <v>1473</v>
      </c>
      <c r="F379" s="19" t="s">
        <v>1472</v>
      </c>
      <c r="G379" s="119">
        <v>0.5123</v>
      </c>
      <c r="H379" s="63">
        <v>123577.33</v>
      </c>
      <c r="I379" s="25" t="s">
        <v>639</v>
      </c>
      <c r="J379" s="25" t="s">
        <v>425</v>
      </c>
      <c r="K379" s="18"/>
      <c r="IT379" s="22">
        <f>SUM(A379:IS379)</f>
        <v>123947.8423</v>
      </c>
    </row>
    <row r="380" spans="2:11" s="22" customFormat="1" ht="54.75" customHeight="1">
      <c r="B380" s="17">
        <f t="shared" si="5"/>
        <v>371</v>
      </c>
      <c r="C380" s="18" t="s">
        <v>322</v>
      </c>
      <c r="D380" s="19" t="s">
        <v>1520</v>
      </c>
      <c r="E380" s="19" t="s">
        <v>629</v>
      </c>
      <c r="F380" s="19" t="s">
        <v>628</v>
      </c>
      <c r="G380" s="121">
        <v>0.2014</v>
      </c>
      <c r="H380" s="69">
        <v>17208</v>
      </c>
      <c r="I380" s="67" t="s">
        <v>703</v>
      </c>
      <c r="J380" s="21" t="s">
        <v>425</v>
      </c>
      <c r="K380" s="18"/>
    </row>
    <row r="381" spans="2:12" s="22" customFormat="1" ht="54.75" customHeight="1">
      <c r="B381" s="17">
        <f t="shared" si="5"/>
        <v>372</v>
      </c>
      <c r="C381" s="17" t="s">
        <v>1074</v>
      </c>
      <c r="D381" s="19" t="s">
        <v>993</v>
      </c>
      <c r="E381" s="19" t="s">
        <v>946</v>
      </c>
      <c r="F381" s="19" t="s">
        <v>2</v>
      </c>
      <c r="G381" s="119">
        <v>16.8</v>
      </c>
      <c r="H381" s="63"/>
      <c r="I381" s="18" t="s">
        <v>703</v>
      </c>
      <c r="J381" s="18" t="s">
        <v>227</v>
      </c>
      <c r="L381" s="23"/>
    </row>
    <row r="382" spans="2:253" s="22" customFormat="1" ht="57.75" customHeight="1">
      <c r="B382" s="17">
        <f t="shared" si="5"/>
        <v>373</v>
      </c>
      <c r="C382" s="17" t="s">
        <v>1925</v>
      </c>
      <c r="D382" s="19" t="s">
        <v>1405</v>
      </c>
      <c r="E382" s="66" t="s">
        <v>1150</v>
      </c>
      <c r="F382" s="66" t="s">
        <v>1149</v>
      </c>
      <c r="G382" s="119">
        <v>0.3854</v>
      </c>
      <c r="H382" s="63">
        <v>22204.11</v>
      </c>
      <c r="I382" s="25" t="s">
        <v>703</v>
      </c>
      <c r="J382" s="25" t="s">
        <v>425</v>
      </c>
      <c r="IS382" s="22">
        <f>SUM(A382:IR382)</f>
        <v>22577.4954</v>
      </c>
    </row>
    <row r="383" spans="2:12" s="22" customFormat="1" ht="54.75" customHeight="1">
      <c r="B383" s="17">
        <f t="shared" si="5"/>
        <v>374</v>
      </c>
      <c r="C383" s="18" t="s">
        <v>523</v>
      </c>
      <c r="D383" s="19" t="s">
        <v>1309</v>
      </c>
      <c r="E383" s="19" t="s">
        <v>541</v>
      </c>
      <c r="F383" s="19" t="s">
        <v>197</v>
      </c>
      <c r="G383" s="119">
        <v>0.17</v>
      </c>
      <c r="H383" s="63">
        <v>22050.6</v>
      </c>
      <c r="I383" s="25" t="s">
        <v>639</v>
      </c>
      <c r="J383" s="18" t="s">
        <v>425</v>
      </c>
      <c r="L383" s="23"/>
    </row>
    <row r="384" spans="2:12" s="22" customFormat="1" ht="54.75" customHeight="1">
      <c r="B384" s="17">
        <f t="shared" si="5"/>
        <v>375</v>
      </c>
      <c r="C384" s="17" t="s">
        <v>574</v>
      </c>
      <c r="D384" s="19" t="s">
        <v>2089</v>
      </c>
      <c r="E384" s="19" t="s">
        <v>245</v>
      </c>
      <c r="F384" s="19" t="s">
        <v>226</v>
      </c>
      <c r="G384" s="119">
        <v>1.3</v>
      </c>
      <c r="H384" s="63"/>
      <c r="I384" s="41" t="s">
        <v>639</v>
      </c>
      <c r="J384" s="25" t="s">
        <v>229</v>
      </c>
      <c r="L384" s="23"/>
    </row>
    <row r="385" spans="2:254" s="22" customFormat="1" ht="54.75" customHeight="1">
      <c r="B385" s="17">
        <f t="shared" si="5"/>
        <v>376</v>
      </c>
      <c r="C385" s="17" t="s">
        <v>2036</v>
      </c>
      <c r="D385" s="19" t="s">
        <v>1406</v>
      </c>
      <c r="E385" s="19" t="s">
        <v>1849</v>
      </c>
      <c r="F385" s="19" t="s">
        <v>1850</v>
      </c>
      <c r="G385" s="119">
        <v>0.3313989</v>
      </c>
      <c r="H385" s="63">
        <v>9005.14</v>
      </c>
      <c r="I385" s="25" t="s">
        <v>705</v>
      </c>
      <c r="J385" s="25" t="s">
        <v>425</v>
      </c>
      <c r="IT385" s="22">
        <f>SUM(A385:IS385)</f>
        <v>9381.4713989</v>
      </c>
    </row>
    <row r="386" spans="2:11" s="22" customFormat="1" ht="54.75" customHeight="1">
      <c r="B386" s="17">
        <f t="shared" si="5"/>
        <v>377</v>
      </c>
      <c r="C386" s="17" t="s">
        <v>1926</v>
      </c>
      <c r="D386" s="19" t="s">
        <v>1204</v>
      </c>
      <c r="E386" s="19" t="s">
        <v>1191</v>
      </c>
      <c r="F386" s="19" t="s">
        <v>1190</v>
      </c>
      <c r="G386" s="119">
        <v>0.24</v>
      </c>
      <c r="H386" s="63">
        <v>59807</v>
      </c>
      <c r="I386" s="25" t="s">
        <v>639</v>
      </c>
      <c r="J386" s="25" t="s">
        <v>425</v>
      </c>
      <c r="K386" s="59"/>
    </row>
    <row r="387" spans="2:12" s="22" customFormat="1" ht="54.75" customHeight="1">
      <c r="B387" s="17">
        <f t="shared" si="5"/>
        <v>378</v>
      </c>
      <c r="C387" s="18" t="s">
        <v>524</v>
      </c>
      <c r="D387" s="19" t="s">
        <v>285</v>
      </c>
      <c r="E387" s="19" t="s">
        <v>865</v>
      </c>
      <c r="F387" s="19" t="s">
        <v>561</v>
      </c>
      <c r="G387" s="119">
        <v>81.67</v>
      </c>
      <c r="H387" s="63"/>
      <c r="I387" s="21" t="s">
        <v>641</v>
      </c>
      <c r="J387" s="25" t="s">
        <v>424</v>
      </c>
      <c r="L387" s="23"/>
    </row>
    <row r="388" spans="2:12" s="22" customFormat="1" ht="54.75" customHeight="1">
      <c r="B388" s="17">
        <f t="shared" si="5"/>
        <v>379</v>
      </c>
      <c r="C388" s="18" t="s">
        <v>537</v>
      </c>
      <c r="D388" s="19" t="s">
        <v>1311</v>
      </c>
      <c r="E388" s="19" t="s">
        <v>448</v>
      </c>
      <c r="F388" s="19" t="s">
        <v>417</v>
      </c>
      <c r="G388" s="119">
        <v>0.1188</v>
      </c>
      <c r="H388" s="63">
        <v>33145.8</v>
      </c>
      <c r="I388" s="18" t="s">
        <v>639</v>
      </c>
      <c r="J388" s="18" t="s">
        <v>425</v>
      </c>
      <c r="L388" s="23"/>
    </row>
    <row r="389" spans="1:253" s="31" customFormat="1" ht="54.75" customHeight="1">
      <c r="A389" s="22"/>
      <c r="B389" s="17">
        <f t="shared" si="5"/>
        <v>380</v>
      </c>
      <c r="C389" s="18" t="s">
        <v>525</v>
      </c>
      <c r="D389" s="19" t="s">
        <v>1312</v>
      </c>
      <c r="E389" s="39" t="s">
        <v>6</v>
      </c>
      <c r="F389" s="19" t="s">
        <v>547</v>
      </c>
      <c r="G389" s="119">
        <v>6.40615</v>
      </c>
      <c r="H389" s="63">
        <v>20433</v>
      </c>
      <c r="I389" s="25" t="s">
        <v>639</v>
      </c>
      <c r="J389" s="42" t="s">
        <v>425</v>
      </c>
      <c r="K389" s="22"/>
      <c r="L389" s="23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  <c r="BF389" s="22"/>
      <c r="BG389" s="22"/>
      <c r="BH389" s="22"/>
      <c r="BI389" s="22"/>
      <c r="BJ389" s="22"/>
      <c r="BK389" s="22"/>
      <c r="BL389" s="22"/>
      <c r="BM389" s="22"/>
      <c r="BN389" s="22"/>
      <c r="BO389" s="22"/>
      <c r="BP389" s="22"/>
      <c r="BQ389" s="22"/>
      <c r="BR389" s="22"/>
      <c r="BS389" s="22"/>
      <c r="BT389" s="22"/>
      <c r="BU389" s="22"/>
      <c r="BV389" s="22"/>
      <c r="BW389" s="22"/>
      <c r="BX389" s="22"/>
      <c r="BY389" s="22"/>
      <c r="BZ389" s="22"/>
      <c r="CA389" s="22"/>
      <c r="CB389" s="22"/>
      <c r="CC389" s="22"/>
      <c r="CD389" s="22"/>
      <c r="CE389" s="22"/>
      <c r="CF389" s="22"/>
      <c r="CG389" s="22"/>
      <c r="CH389" s="22"/>
      <c r="CI389" s="22"/>
      <c r="CJ389" s="22"/>
      <c r="CK389" s="22"/>
      <c r="CL389" s="22"/>
      <c r="CM389" s="22"/>
      <c r="CN389" s="22"/>
      <c r="CO389" s="22"/>
      <c r="CP389" s="22"/>
      <c r="CQ389" s="22"/>
      <c r="CR389" s="22"/>
      <c r="CS389" s="22"/>
      <c r="CT389" s="22"/>
      <c r="CU389" s="22"/>
      <c r="CV389" s="22"/>
      <c r="CW389" s="22"/>
      <c r="CX389" s="22"/>
      <c r="CY389" s="22"/>
      <c r="CZ389" s="22"/>
      <c r="DA389" s="22"/>
      <c r="DB389" s="22"/>
      <c r="DC389" s="22"/>
      <c r="DD389" s="22"/>
      <c r="DE389" s="22"/>
      <c r="DF389" s="22"/>
      <c r="DG389" s="22"/>
      <c r="DH389" s="22"/>
      <c r="DI389" s="22"/>
      <c r="DJ389" s="22"/>
      <c r="DK389" s="22"/>
      <c r="DL389" s="22"/>
      <c r="DM389" s="22"/>
      <c r="DN389" s="22"/>
      <c r="DO389" s="22"/>
      <c r="DP389" s="22"/>
      <c r="DQ389" s="22"/>
      <c r="DR389" s="22"/>
      <c r="DS389" s="22"/>
      <c r="DT389" s="22"/>
      <c r="DU389" s="22"/>
      <c r="DV389" s="22"/>
      <c r="DW389" s="22"/>
      <c r="DX389" s="22"/>
      <c r="DY389" s="22"/>
      <c r="DZ389" s="22"/>
      <c r="EA389" s="22"/>
      <c r="EB389" s="22"/>
      <c r="EC389" s="22"/>
      <c r="ED389" s="22"/>
      <c r="EE389" s="22"/>
      <c r="EF389" s="22"/>
      <c r="EG389" s="22"/>
      <c r="EH389" s="22"/>
      <c r="EI389" s="22"/>
      <c r="EJ389" s="22"/>
      <c r="EK389" s="22"/>
      <c r="EL389" s="22"/>
      <c r="EM389" s="22"/>
      <c r="EN389" s="22"/>
      <c r="EO389" s="22"/>
      <c r="EP389" s="22"/>
      <c r="EQ389" s="22"/>
      <c r="ER389" s="22"/>
      <c r="ES389" s="22"/>
      <c r="ET389" s="22"/>
      <c r="EU389" s="22"/>
      <c r="EV389" s="22"/>
      <c r="EW389" s="22"/>
      <c r="EX389" s="22"/>
      <c r="EY389" s="22"/>
      <c r="EZ389" s="22"/>
      <c r="FA389" s="22"/>
      <c r="FB389" s="22"/>
      <c r="FC389" s="22"/>
      <c r="FD389" s="22"/>
      <c r="FE389" s="22"/>
      <c r="FF389" s="22"/>
      <c r="FG389" s="22"/>
      <c r="FH389" s="22"/>
      <c r="FI389" s="22"/>
      <c r="FJ389" s="22"/>
      <c r="FK389" s="22"/>
      <c r="FL389" s="22"/>
      <c r="FM389" s="22"/>
      <c r="FN389" s="22"/>
      <c r="FO389" s="22"/>
      <c r="FP389" s="22"/>
      <c r="FQ389" s="22"/>
      <c r="FR389" s="22"/>
      <c r="FS389" s="22"/>
      <c r="FT389" s="22"/>
      <c r="FU389" s="22"/>
      <c r="FV389" s="22"/>
      <c r="FW389" s="22"/>
      <c r="FX389" s="22"/>
      <c r="FY389" s="22"/>
      <c r="FZ389" s="22"/>
      <c r="GA389" s="22"/>
      <c r="GB389" s="22"/>
      <c r="GC389" s="22"/>
      <c r="GD389" s="22"/>
      <c r="GE389" s="22"/>
      <c r="GF389" s="22"/>
      <c r="GG389" s="22"/>
      <c r="GH389" s="22"/>
      <c r="GI389" s="22"/>
      <c r="GJ389" s="22"/>
      <c r="GK389" s="22"/>
      <c r="GL389" s="22"/>
      <c r="GM389" s="22"/>
      <c r="GN389" s="22"/>
      <c r="GO389" s="22"/>
      <c r="GP389" s="22"/>
      <c r="GQ389" s="22"/>
      <c r="GR389" s="22"/>
      <c r="GS389" s="22"/>
      <c r="GT389" s="22"/>
      <c r="GU389" s="22"/>
      <c r="GV389" s="22"/>
      <c r="GW389" s="22"/>
      <c r="GX389" s="22"/>
      <c r="GY389" s="22"/>
      <c r="GZ389" s="22"/>
      <c r="HA389" s="22"/>
      <c r="HB389" s="22"/>
      <c r="HC389" s="22"/>
      <c r="HD389" s="22"/>
      <c r="HE389" s="22"/>
      <c r="HF389" s="22"/>
      <c r="HG389" s="22"/>
      <c r="HH389" s="22"/>
      <c r="HI389" s="22"/>
      <c r="HJ389" s="22"/>
      <c r="HK389" s="22"/>
      <c r="HL389" s="22"/>
      <c r="HM389" s="22"/>
      <c r="HN389" s="22"/>
      <c r="HO389" s="22"/>
      <c r="HP389" s="22"/>
      <c r="HQ389" s="22"/>
      <c r="HR389" s="22"/>
      <c r="HS389" s="22"/>
      <c r="HT389" s="22"/>
      <c r="HU389" s="22"/>
      <c r="HV389" s="22"/>
      <c r="HW389" s="22"/>
      <c r="HX389" s="22"/>
      <c r="HY389" s="22"/>
      <c r="HZ389" s="22"/>
      <c r="IA389" s="22"/>
      <c r="IB389" s="22"/>
      <c r="IC389" s="22"/>
      <c r="ID389" s="22"/>
      <c r="IE389" s="22"/>
      <c r="IF389" s="22"/>
      <c r="IG389" s="22"/>
      <c r="IH389" s="22"/>
      <c r="II389" s="22"/>
      <c r="IJ389" s="22"/>
      <c r="IK389" s="22"/>
      <c r="IL389" s="22"/>
      <c r="IM389" s="22"/>
      <c r="IN389" s="22"/>
      <c r="IO389" s="22"/>
      <c r="IP389" s="22"/>
      <c r="IQ389" s="22"/>
      <c r="IR389" s="22"/>
      <c r="IS389" s="22"/>
    </row>
    <row r="390" spans="2:12" s="22" customFormat="1" ht="54.75" customHeight="1">
      <c r="B390" s="17">
        <f t="shared" si="5"/>
        <v>381</v>
      </c>
      <c r="C390" s="17" t="s">
        <v>873</v>
      </c>
      <c r="D390" s="19" t="s">
        <v>1308</v>
      </c>
      <c r="E390" s="19" t="s">
        <v>107</v>
      </c>
      <c r="F390" s="28" t="s">
        <v>1450</v>
      </c>
      <c r="G390" s="119">
        <v>5.39</v>
      </c>
      <c r="H390" s="63">
        <v>5542</v>
      </c>
      <c r="I390" s="18" t="s">
        <v>640</v>
      </c>
      <c r="J390" s="25" t="s">
        <v>425</v>
      </c>
      <c r="L390" s="23"/>
    </row>
    <row r="391" spans="2:254" s="22" customFormat="1" ht="54.75" customHeight="1">
      <c r="B391" s="17">
        <f t="shared" si="5"/>
        <v>382</v>
      </c>
      <c r="C391" s="17" t="s">
        <v>2038</v>
      </c>
      <c r="D391" s="19" t="s">
        <v>1858</v>
      </c>
      <c r="E391" s="19" t="s">
        <v>1859</v>
      </c>
      <c r="F391" s="19" t="s">
        <v>1860</v>
      </c>
      <c r="G391" s="119">
        <v>0.16</v>
      </c>
      <c r="H391" s="63">
        <v>34382.44</v>
      </c>
      <c r="I391" s="25" t="s">
        <v>639</v>
      </c>
      <c r="J391" s="25" t="s">
        <v>425</v>
      </c>
      <c r="IT391" s="22">
        <f>SUM(A391:IS391)</f>
        <v>34764.600000000006</v>
      </c>
    </row>
    <row r="392" spans="2:10" s="22" customFormat="1" ht="54.75" customHeight="1">
      <c r="B392" s="17">
        <f t="shared" si="5"/>
        <v>383</v>
      </c>
      <c r="C392" s="17" t="s">
        <v>1179</v>
      </c>
      <c r="D392" s="19" t="s">
        <v>1203</v>
      </c>
      <c r="E392" s="19" t="s">
        <v>876</v>
      </c>
      <c r="F392" s="19" t="s">
        <v>875</v>
      </c>
      <c r="G392" s="119">
        <v>0.16</v>
      </c>
      <c r="H392" s="63">
        <v>34538.67</v>
      </c>
      <c r="I392" s="25" t="s">
        <v>639</v>
      </c>
      <c r="J392" s="25" t="s">
        <v>425</v>
      </c>
    </row>
    <row r="393" spans="1:254" s="31" customFormat="1" ht="54.75" customHeight="1">
      <c r="A393" s="22"/>
      <c r="B393" s="17">
        <f t="shared" si="5"/>
        <v>384</v>
      </c>
      <c r="C393" s="17" t="s">
        <v>971</v>
      </c>
      <c r="D393" s="27" t="s">
        <v>1307</v>
      </c>
      <c r="E393" s="19" t="s">
        <v>852</v>
      </c>
      <c r="F393" s="19" t="s">
        <v>294</v>
      </c>
      <c r="G393" s="119">
        <v>0.8693</v>
      </c>
      <c r="H393" s="63">
        <v>24115</v>
      </c>
      <c r="I393" s="25" t="s">
        <v>640</v>
      </c>
      <c r="J393" s="18" t="s">
        <v>425</v>
      </c>
      <c r="K393" s="22"/>
      <c r="L393" s="23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  <c r="BF393" s="22"/>
      <c r="BG393" s="22"/>
      <c r="BH393" s="22"/>
      <c r="BI393" s="22"/>
      <c r="BJ393" s="22"/>
      <c r="BK393" s="22"/>
      <c r="BL393" s="22"/>
      <c r="BM393" s="22"/>
      <c r="BN393" s="22"/>
      <c r="BO393" s="22"/>
      <c r="BP393" s="22"/>
      <c r="BQ393" s="22"/>
      <c r="BR393" s="22"/>
      <c r="BS393" s="22"/>
      <c r="BT393" s="22"/>
      <c r="BU393" s="22"/>
      <c r="BV393" s="22"/>
      <c r="BW393" s="22"/>
      <c r="BX393" s="22"/>
      <c r="BY393" s="22"/>
      <c r="BZ393" s="22"/>
      <c r="CA393" s="22"/>
      <c r="CB393" s="22"/>
      <c r="CC393" s="22"/>
      <c r="CD393" s="22"/>
      <c r="CE393" s="22"/>
      <c r="CF393" s="22"/>
      <c r="CG393" s="22"/>
      <c r="CH393" s="22"/>
      <c r="CI393" s="22"/>
      <c r="CJ393" s="22"/>
      <c r="CK393" s="22"/>
      <c r="CL393" s="22"/>
      <c r="CM393" s="22"/>
      <c r="CN393" s="22"/>
      <c r="CO393" s="22"/>
      <c r="CP393" s="22"/>
      <c r="CQ393" s="22"/>
      <c r="CR393" s="22"/>
      <c r="CS393" s="22"/>
      <c r="CT393" s="22"/>
      <c r="CU393" s="22"/>
      <c r="CV393" s="22"/>
      <c r="CW393" s="22"/>
      <c r="CX393" s="22"/>
      <c r="CY393" s="22"/>
      <c r="CZ393" s="22"/>
      <c r="DA393" s="22"/>
      <c r="DB393" s="22"/>
      <c r="DC393" s="22"/>
      <c r="DD393" s="22"/>
      <c r="DE393" s="22"/>
      <c r="DF393" s="22"/>
      <c r="DG393" s="22"/>
      <c r="DH393" s="22"/>
      <c r="DI393" s="22"/>
      <c r="DJ393" s="22"/>
      <c r="DK393" s="22"/>
      <c r="DL393" s="22"/>
      <c r="DM393" s="22"/>
      <c r="DN393" s="22"/>
      <c r="DO393" s="22"/>
      <c r="DP393" s="22"/>
      <c r="DQ393" s="22"/>
      <c r="DR393" s="22"/>
      <c r="DS393" s="22"/>
      <c r="DT393" s="22"/>
      <c r="DU393" s="22"/>
      <c r="DV393" s="22"/>
      <c r="DW393" s="22"/>
      <c r="DX393" s="22"/>
      <c r="DY393" s="22"/>
      <c r="DZ393" s="22"/>
      <c r="EA393" s="22"/>
      <c r="EB393" s="22"/>
      <c r="EC393" s="22"/>
      <c r="ED393" s="22"/>
      <c r="EE393" s="22"/>
      <c r="EF393" s="22"/>
      <c r="EG393" s="22"/>
      <c r="EH393" s="22"/>
      <c r="EI393" s="22"/>
      <c r="EJ393" s="22"/>
      <c r="EK393" s="22"/>
      <c r="EL393" s="22"/>
      <c r="EM393" s="22"/>
      <c r="EN393" s="22"/>
      <c r="EO393" s="22"/>
      <c r="EP393" s="22"/>
      <c r="EQ393" s="22"/>
      <c r="ER393" s="22"/>
      <c r="ES393" s="22"/>
      <c r="ET393" s="22"/>
      <c r="EU393" s="22"/>
      <c r="EV393" s="22"/>
      <c r="EW393" s="22"/>
      <c r="EX393" s="22"/>
      <c r="EY393" s="22"/>
      <c r="EZ393" s="22"/>
      <c r="FA393" s="22"/>
      <c r="FB393" s="22"/>
      <c r="FC393" s="22"/>
      <c r="FD393" s="22"/>
      <c r="FE393" s="22"/>
      <c r="FF393" s="22"/>
      <c r="FG393" s="22"/>
      <c r="FH393" s="22"/>
      <c r="FI393" s="22"/>
      <c r="FJ393" s="22"/>
      <c r="FK393" s="22"/>
      <c r="FL393" s="22"/>
      <c r="FM393" s="22"/>
      <c r="FN393" s="22"/>
      <c r="FO393" s="22"/>
      <c r="FP393" s="22"/>
      <c r="FQ393" s="22"/>
      <c r="FR393" s="22"/>
      <c r="FS393" s="22"/>
      <c r="FT393" s="22"/>
      <c r="FU393" s="22"/>
      <c r="FV393" s="22"/>
      <c r="FW393" s="22"/>
      <c r="FX393" s="22"/>
      <c r="FY393" s="22"/>
      <c r="FZ393" s="22"/>
      <c r="GA393" s="22"/>
      <c r="GB393" s="22"/>
      <c r="GC393" s="22"/>
      <c r="GD393" s="22"/>
      <c r="GE393" s="22"/>
      <c r="GF393" s="22"/>
      <c r="GG393" s="22"/>
      <c r="GH393" s="22"/>
      <c r="GI393" s="22"/>
      <c r="GJ393" s="22"/>
      <c r="GK393" s="22"/>
      <c r="GL393" s="22"/>
      <c r="GM393" s="22"/>
      <c r="GN393" s="22"/>
      <c r="GO393" s="22"/>
      <c r="GP393" s="22"/>
      <c r="GQ393" s="22"/>
      <c r="GR393" s="22"/>
      <c r="GS393" s="22"/>
      <c r="GT393" s="22"/>
      <c r="GU393" s="22"/>
      <c r="GV393" s="22"/>
      <c r="GW393" s="22"/>
      <c r="GX393" s="22"/>
      <c r="GY393" s="22"/>
      <c r="GZ393" s="22"/>
      <c r="HA393" s="22"/>
      <c r="HB393" s="22"/>
      <c r="HC393" s="22"/>
      <c r="HD393" s="22"/>
      <c r="HE393" s="22"/>
      <c r="HF393" s="22"/>
      <c r="HG393" s="22"/>
      <c r="HH393" s="22"/>
      <c r="HI393" s="22"/>
      <c r="HJ393" s="22"/>
      <c r="HK393" s="22"/>
      <c r="HL393" s="22"/>
      <c r="HM393" s="22"/>
      <c r="HN393" s="22"/>
      <c r="HO393" s="22"/>
      <c r="HP393" s="22"/>
      <c r="HQ393" s="22"/>
      <c r="HR393" s="22"/>
      <c r="HS393" s="22"/>
      <c r="HT393" s="22"/>
      <c r="HU393" s="22"/>
      <c r="HV393" s="22"/>
      <c r="HW393" s="22"/>
      <c r="HX393" s="22"/>
      <c r="HY393" s="22"/>
      <c r="HZ393" s="22"/>
      <c r="IA393" s="22"/>
      <c r="IB393" s="22"/>
      <c r="IC393" s="22"/>
      <c r="ID393" s="22"/>
      <c r="IE393" s="22"/>
      <c r="IF393" s="22"/>
      <c r="IG393" s="22"/>
      <c r="IH393" s="22"/>
      <c r="II393" s="22"/>
      <c r="IJ393" s="22"/>
      <c r="IK393" s="22"/>
      <c r="IL393" s="22"/>
      <c r="IM393" s="22"/>
      <c r="IN393" s="22"/>
      <c r="IO393" s="22"/>
      <c r="IP393" s="22"/>
      <c r="IQ393" s="22"/>
      <c r="IR393" s="22"/>
      <c r="IS393" s="22"/>
      <c r="IT393" s="22"/>
    </row>
    <row r="394" spans="2:254" s="22" customFormat="1" ht="54.75" customHeight="1">
      <c r="B394" s="17">
        <f t="shared" si="5"/>
        <v>385</v>
      </c>
      <c r="C394" s="18" t="s">
        <v>528</v>
      </c>
      <c r="D394" s="19" t="s">
        <v>1306</v>
      </c>
      <c r="E394" s="19" t="s">
        <v>415</v>
      </c>
      <c r="F394" s="19" t="s">
        <v>449</v>
      </c>
      <c r="G394" s="119">
        <v>0.2093</v>
      </c>
      <c r="H394" s="63">
        <v>76815.95</v>
      </c>
      <c r="I394" s="21" t="s">
        <v>639</v>
      </c>
      <c r="J394" s="21" t="s">
        <v>425</v>
      </c>
      <c r="L394" s="23"/>
      <c r="IG394" s="31"/>
      <c r="IH394" s="31"/>
      <c r="II394" s="31"/>
      <c r="IJ394" s="31"/>
      <c r="IK394" s="31"/>
      <c r="IL394" s="31"/>
      <c r="IM394" s="31"/>
      <c r="IN394" s="31"/>
      <c r="IO394" s="31"/>
      <c r="IP394" s="31"/>
      <c r="IQ394" s="31"/>
      <c r="IR394" s="31"/>
      <c r="IS394" s="31"/>
      <c r="IT394" s="31"/>
    </row>
    <row r="395" spans="2:12" s="22" customFormat="1" ht="54.75" customHeight="1">
      <c r="B395" s="17">
        <f t="shared" si="5"/>
        <v>386</v>
      </c>
      <c r="C395" s="18" t="s">
        <v>526</v>
      </c>
      <c r="D395" s="19" t="s">
        <v>29</v>
      </c>
      <c r="E395" s="28" t="s">
        <v>656</v>
      </c>
      <c r="F395" s="19" t="s">
        <v>12</v>
      </c>
      <c r="G395" s="119">
        <v>38.06</v>
      </c>
      <c r="H395" s="63"/>
      <c r="I395" s="18" t="s">
        <v>639</v>
      </c>
      <c r="J395" s="18" t="s">
        <v>229</v>
      </c>
      <c r="L395" s="23"/>
    </row>
    <row r="396" spans="2:12" s="22" customFormat="1" ht="54.75" customHeight="1">
      <c r="B396" s="17">
        <f aca="true" t="shared" si="6" ref="B396:B416">B395+1</f>
        <v>387</v>
      </c>
      <c r="C396" s="18" t="s">
        <v>527</v>
      </c>
      <c r="D396" s="19" t="s">
        <v>185</v>
      </c>
      <c r="E396" s="19" t="s">
        <v>250</v>
      </c>
      <c r="F396" s="19" t="s">
        <v>12</v>
      </c>
      <c r="G396" s="119">
        <v>5.0035</v>
      </c>
      <c r="H396" s="63"/>
      <c r="I396" s="21" t="s">
        <v>639</v>
      </c>
      <c r="J396" s="21" t="s">
        <v>229</v>
      </c>
      <c r="L396" s="23"/>
    </row>
    <row r="397" spans="2:253" s="22" customFormat="1" ht="54.75" customHeight="1">
      <c r="B397" s="17">
        <f t="shared" si="6"/>
        <v>388</v>
      </c>
      <c r="C397" s="17" t="s">
        <v>1927</v>
      </c>
      <c r="D397" s="19" t="s">
        <v>1452</v>
      </c>
      <c r="E397" s="19" t="s">
        <v>1453</v>
      </c>
      <c r="F397" s="19" t="s">
        <v>1454</v>
      </c>
      <c r="G397" s="119">
        <v>7.4</v>
      </c>
      <c r="H397" s="63">
        <v>13137</v>
      </c>
      <c r="I397" s="25" t="s">
        <v>639</v>
      </c>
      <c r="J397" s="25" t="s">
        <v>425</v>
      </c>
      <c r="IS397" s="22">
        <f>SUM(A397:IR397)</f>
        <v>13532.4</v>
      </c>
    </row>
    <row r="398" spans="2:10" s="22" customFormat="1" ht="54.75" customHeight="1">
      <c r="B398" s="17">
        <f t="shared" si="6"/>
        <v>389</v>
      </c>
      <c r="C398" s="17" t="s">
        <v>1928</v>
      </c>
      <c r="D398" s="19" t="s">
        <v>922</v>
      </c>
      <c r="E398" s="19" t="s">
        <v>924</v>
      </c>
      <c r="F398" s="19" t="s">
        <v>2</v>
      </c>
      <c r="G398" s="119">
        <v>15.48</v>
      </c>
      <c r="H398" s="63"/>
      <c r="I398" s="25" t="s">
        <v>639</v>
      </c>
      <c r="J398" s="25" t="s">
        <v>229</v>
      </c>
    </row>
    <row r="399" spans="2:12" s="22" customFormat="1" ht="54.75" customHeight="1">
      <c r="B399" s="17">
        <f t="shared" si="6"/>
        <v>390</v>
      </c>
      <c r="C399" s="17" t="s">
        <v>933</v>
      </c>
      <c r="D399" s="19" t="s">
        <v>95</v>
      </c>
      <c r="E399" s="19" t="s">
        <v>96</v>
      </c>
      <c r="F399" s="19" t="s">
        <v>844</v>
      </c>
      <c r="G399" s="119">
        <v>4.3252</v>
      </c>
      <c r="H399" s="63"/>
      <c r="I399" s="18" t="s">
        <v>703</v>
      </c>
      <c r="J399" s="18" t="s">
        <v>736</v>
      </c>
      <c r="L399" s="23"/>
    </row>
    <row r="400" spans="2:10" s="22" customFormat="1" ht="54.75" customHeight="1">
      <c r="B400" s="17">
        <f t="shared" si="6"/>
        <v>391</v>
      </c>
      <c r="C400" s="17" t="s">
        <v>1144</v>
      </c>
      <c r="D400" s="19" t="s">
        <v>1305</v>
      </c>
      <c r="E400" s="19" t="s">
        <v>1044</v>
      </c>
      <c r="F400" s="19" t="s">
        <v>1043</v>
      </c>
      <c r="G400" s="119">
        <v>0.2776</v>
      </c>
      <c r="H400" s="63">
        <v>38131.75</v>
      </c>
      <c r="I400" s="25" t="s">
        <v>639</v>
      </c>
      <c r="J400" s="25" t="s">
        <v>425</v>
      </c>
    </row>
    <row r="401" spans="2:11" s="22" customFormat="1" ht="54.75" customHeight="1">
      <c r="B401" s="17">
        <f t="shared" si="6"/>
        <v>392</v>
      </c>
      <c r="C401" s="17" t="s">
        <v>1929</v>
      </c>
      <c r="D401" s="19" t="s">
        <v>1172</v>
      </c>
      <c r="E401" s="19" t="s">
        <v>1173</v>
      </c>
      <c r="F401" s="19" t="s">
        <v>1174</v>
      </c>
      <c r="G401" s="119">
        <v>1.4137</v>
      </c>
      <c r="H401" s="63"/>
      <c r="I401" s="25" t="s">
        <v>705</v>
      </c>
      <c r="J401" s="25" t="s">
        <v>229</v>
      </c>
      <c r="K401" s="18"/>
    </row>
    <row r="402" spans="2:254" s="22" customFormat="1" ht="54.75" customHeight="1">
      <c r="B402" s="17">
        <f t="shared" si="6"/>
        <v>393</v>
      </c>
      <c r="C402" s="17" t="s">
        <v>2077</v>
      </c>
      <c r="D402" s="19" t="s">
        <v>1430</v>
      </c>
      <c r="E402" s="19" t="s">
        <v>1432</v>
      </c>
      <c r="F402" s="19" t="s">
        <v>1431</v>
      </c>
      <c r="G402" s="119">
        <v>9.8798</v>
      </c>
      <c r="H402" s="63"/>
      <c r="I402" s="25" t="s">
        <v>639</v>
      </c>
      <c r="J402" s="25" t="s">
        <v>229</v>
      </c>
      <c r="K402" s="18"/>
      <c r="IT402" s="22">
        <f>SUM(A402:IS402)</f>
        <v>402.8798</v>
      </c>
    </row>
    <row r="403" spans="2:12" s="22" customFormat="1" ht="57.75" customHeight="1">
      <c r="B403" s="17">
        <f t="shared" si="6"/>
        <v>394</v>
      </c>
      <c r="C403" s="18" t="s">
        <v>529</v>
      </c>
      <c r="D403" s="19" t="s">
        <v>86</v>
      </c>
      <c r="E403" s="19" t="s">
        <v>115</v>
      </c>
      <c r="F403" s="19" t="s">
        <v>452</v>
      </c>
      <c r="G403" s="119">
        <v>50</v>
      </c>
      <c r="H403" s="63"/>
      <c r="I403" s="21" t="s">
        <v>639</v>
      </c>
      <c r="J403" s="25" t="s">
        <v>424</v>
      </c>
      <c r="L403" s="23"/>
    </row>
    <row r="404" spans="2:12" s="22" customFormat="1" ht="54.75" customHeight="1">
      <c r="B404" s="17">
        <f t="shared" si="6"/>
        <v>395</v>
      </c>
      <c r="C404" s="17" t="s">
        <v>1131</v>
      </c>
      <c r="D404" s="19" t="s">
        <v>1087</v>
      </c>
      <c r="E404" s="19" t="s">
        <v>1086</v>
      </c>
      <c r="F404" s="19" t="s">
        <v>1085</v>
      </c>
      <c r="G404" s="119">
        <v>4.2591</v>
      </c>
      <c r="H404" s="63"/>
      <c r="I404" s="18" t="s">
        <v>640</v>
      </c>
      <c r="J404" s="25" t="s">
        <v>229</v>
      </c>
      <c r="L404" s="23"/>
    </row>
    <row r="405" spans="1:254" s="22" customFormat="1" ht="54.75" customHeight="1">
      <c r="A405" s="71"/>
      <c r="B405" s="17">
        <f t="shared" si="6"/>
        <v>396</v>
      </c>
      <c r="C405" s="17" t="s">
        <v>2041</v>
      </c>
      <c r="D405" s="19" t="s">
        <v>1865</v>
      </c>
      <c r="E405" s="19" t="s">
        <v>1866</v>
      </c>
      <c r="F405" s="19" t="s">
        <v>1143</v>
      </c>
      <c r="G405" s="119">
        <v>0.2651</v>
      </c>
      <c r="H405" s="63">
        <v>20400</v>
      </c>
      <c r="I405" s="25" t="s">
        <v>639</v>
      </c>
      <c r="J405" s="25" t="s">
        <v>425</v>
      </c>
      <c r="K405" s="71"/>
      <c r="L405" s="71"/>
      <c r="M405" s="71"/>
      <c r="N405" s="71"/>
      <c r="O405" s="71"/>
      <c r="P405" s="71"/>
      <c r="Q405" s="71"/>
      <c r="R405" s="71"/>
      <c r="S405" s="71"/>
      <c r="T405" s="71"/>
      <c r="U405" s="71"/>
      <c r="V405" s="71"/>
      <c r="W405" s="71"/>
      <c r="X405" s="71"/>
      <c r="Y405" s="71"/>
      <c r="Z405" s="71"/>
      <c r="AA405" s="71"/>
      <c r="AB405" s="71"/>
      <c r="AC405" s="71"/>
      <c r="AD405" s="71"/>
      <c r="AE405" s="71"/>
      <c r="AF405" s="71"/>
      <c r="AG405" s="71"/>
      <c r="AH405" s="71"/>
      <c r="AI405" s="71"/>
      <c r="AJ405" s="71"/>
      <c r="AK405" s="71"/>
      <c r="AL405" s="71"/>
      <c r="AM405" s="71"/>
      <c r="AN405" s="71"/>
      <c r="AO405" s="71"/>
      <c r="AP405" s="71"/>
      <c r="AQ405" s="71"/>
      <c r="AR405" s="71"/>
      <c r="AS405" s="71"/>
      <c r="AT405" s="71"/>
      <c r="AU405" s="71"/>
      <c r="AV405" s="71"/>
      <c r="AW405" s="71"/>
      <c r="AX405" s="71"/>
      <c r="AY405" s="71"/>
      <c r="AZ405" s="71"/>
      <c r="BA405" s="71"/>
      <c r="BB405" s="71"/>
      <c r="BC405" s="71"/>
      <c r="BD405" s="71"/>
      <c r="BE405" s="71"/>
      <c r="BF405" s="71"/>
      <c r="BG405" s="71"/>
      <c r="BH405" s="71"/>
      <c r="BI405" s="71"/>
      <c r="BJ405" s="71"/>
      <c r="BK405" s="71"/>
      <c r="BL405" s="71"/>
      <c r="BM405" s="71"/>
      <c r="BN405" s="71"/>
      <c r="BO405" s="71"/>
      <c r="BP405" s="71"/>
      <c r="BQ405" s="71"/>
      <c r="BR405" s="71"/>
      <c r="BS405" s="71"/>
      <c r="BT405" s="71"/>
      <c r="BU405" s="71"/>
      <c r="BV405" s="71"/>
      <c r="BW405" s="71"/>
      <c r="BX405" s="71"/>
      <c r="BY405" s="71"/>
      <c r="BZ405" s="71"/>
      <c r="CA405" s="71"/>
      <c r="CB405" s="71"/>
      <c r="CC405" s="71"/>
      <c r="CD405" s="71"/>
      <c r="CE405" s="71"/>
      <c r="CF405" s="71"/>
      <c r="CG405" s="71"/>
      <c r="CH405" s="71"/>
      <c r="CI405" s="71"/>
      <c r="CJ405" s="71"/>
      <c r="CK405" s="71"/>
      <c r="CL405" s="71"/>
      <c r="CM405" s="71"/>
      <c r="CN405" s="71"/>
      <c r="CO405" s="71"/>
      <c r="CP405" s="71"/>
      <c r="CQ405" s="71"/>
      <c r="CR405" s="71"/>
      <c r="CS405" s="71"/>
      <c r="CT405" s="71"/>
      <c r="CU405" s="71"/>
      <c r="CV405" s="71"/>
      <c r="CW405" s="71"/>
      <c r="CX405" s="71"/>
      <c r="CY405" s="71"/>
      <c r="CZ405" s="71"/>
      <c r="DA405" s="71"/>
      <c r="DB405" s="71"/>
      <c r="DC405" s="71"/>
      <c r="DD405" s="71"/>
      <c r="DE405" s="71"/>
      <c r="DF405" s="71"/>
      <c r="DG405" s="71"/>
      <c r="DH405" s="71"/>
      <c r="DI405" s="71"/>
      <c r="DJ405" s="71"/>
      <c r="DK405" s="71"/>
      <c r="DL405" s="71"/>
      <c r="DM405" s="71"/>
      <c r="DN405" s="71"/>
      <c r="DO405" s="71"/>
      <c r="DP405" s="71"/>
      <c r="DQ405" s="71"/>
      <c r="DR405" s="71"/>
      <c r="DS405" s="71"/>
      <c r="DT405" s="71"/>
      <c r="DU405" s="71"/>
      <c r="DV405" s="71"/>
      <c r="DW405" s="71"/>
      <c r="DX405" s="71"/>
      <c r="DY405" s="71"/>
      <c r="DZ405" s="71"/>
      <c r="EA405" s="71"/>
      <c r="EB405" s="71"/>
      <c r="EC405" s="71"/>
      <c r="ED405" s="71"/>
      <c r="EE405" s="71"/>
      <c r="EF405" s="71"/>
      <c r="EG405" s="71"/>
      <c r="EH405" s="71"/>
      <c r="EI405" s="71"/>
      <c r="EJ405" s="71"/>
      <c r="EK405" s="71"/>
      <c r="EL405" s="71"/>
      <c r="EM405" s="71"/>
      <c r="EN405" s="71"/>
      <c r="EO405" s="71"/>
      <c r="EP405" s="71"/>
      <c r="EQ405" s="71"/>
      <c r="ER405" s="71"/>
      <c r="ES405" s="71"/>
      <c r="ET405" s="71"/>
      <c r="EU405" s="71"/>
      <c r="EV405" s="71"/>
      <c r="EW405" s="71"/>
      <c r="EX405" s="71"/>
      <c r="EY405" s="71"/>
      <c r="EZ405" s="71"/>
      <c r="FA405" s="71"/>
      <c r="FB405" s="71"/>
      <c r="FC405" s="71"/>
      <c r="FD405" s="71"/>
      <c r="FE405" s="71"/>
      <c r="FF405" s="71"/>
      <c r="FG405" s="71"/>
      <c r="FH405" s="71"/>
      <c r="FI405" s="71"/>
      <c r="FJ405" s="71"/>
      <c r="FK405" s="71"/>
      <c r="FL405" s="71"/>
      <c r="FM405" s="71"/>
      <c r="FN405" s="71"/>
      <c r="FO405" s="71"/>
      <c r="FP405" s="71"/>
      <c r="FQ405" s="71"/>
      <c r="FR405" s="71"/>
      <c r="FS405" s="71"/>
      <c r="FT405" s="71"/>
      <c r="FU405" s="71"/>
      <c r="FV405" s="71"/>
      <c r="FW405" s="71"/>
      <c r="FX405" s="71"/>
      <c r="FY405" s="71"/>
      <c r="FZ405" s="71"/>
      <c r="GA405" s="71"/>
      <c r="GB405" s="71"/>
      <c r="GC405" s="71"/>
      <c r="GD405" s="71"/>
      <c r="GE405" s="71"/>
      <c r="GF405" s="71"/>
      <c r="GG405" s="71"/>
      <c r="GH405" s="71"/>
      <c r="GI405" s="71"/>
      <c r="GJ405" s="71"/>
      <c r="GK405" s="71"/>
      <c r="GL405" s="71"/>
      <c r="GM405" s="71"/>
      <c r="GN405" s="71"/>
      <c r="GO405" s="71"/>
      <c r="GP405" s="71"/>
      <c r="GQ405" s="71"/>
      <c r="GR405" s="71"/>
      <c r="GS405" s="71"/>
      <c r="GT405" s="71"/>
      <c r="GU405" s="71"/>
      <c r="GV405" s="71"/>
      <c r="GW405" s="71"/>
      <c r="GX405" s="71"/>
      <c r="GY405" s="71"/>
      <c r="GZ405" s="71"/>
      <c r="HA405" s="71"/>
      <c r="HB405" s="71"/>
      <c r="HC405" s="71"/>
      <c r="HD405" s="71"/>
      <c r="HE405" s="71"/>
      <c r="HF405" s="71"/>
      <c r="HG405" s="71"/>
      <c r="HH405" s="71"/>
      <c r="HI405" s="71"/>
      <c r="HJ405" s="71"/>
      <c r="HK405" s="71"/>
      <c r="HL405" s="71"/>
      <c r="HM405" s="71"/>
      <c r="HN405" s="71"/>
      <c r="HO405" s="71"/>
      <c r="HP405" s="71"/>
      <c r="HQ405" s="71"/>
      <c r="HR405" s="71"/>
      <c r="HS405" s="71"/>
      <c r="HT405" s="71"/>
      <c r="HU405" s="71"/>
      <c r="HV405" s="71"/>
      <c r="HW405" s="71"/>
      <c r="HX405" s="71"/>
      <c r="HY405" s="71"/>
      <c r="HZ405" s="71"/>
      <c r="IA405" s="71"/>
      <c r="IB405" s="71"/>
      <c r="IC405" s="71"/>
      <c r="ID405" s="71"/>
      <c r="IE405" s="71"/>
      <c r="IF405" s="71"/>
      <c r="IG405" s="71"/>
      <c r="IH405" s="71"/>
      <c r="II405" s="71"/>
      <c r="IJ405" s="71"/>
      <c r="IK405" s="71"/>
      <c r="IL405" s="71"/>
      <c r="IM405" s="71"/>
      <c r="IN405" s="71"/>
      <c r="IO405" s="71"/>
      <c r="IP405" s="71"/>
      <c r="IQ405" s="71"/>
      <c r="IR405" s="71"/>
      <c r="IS405" s="71"/>
      <c r="IT405" s="71"/>
    </row>
    <row r="406" spans="2:10" s="22" customFormat="1" ht="54.75" customHeight="1">
      <c r="B406" s="17">
        <f t="shared" si="6"/>
        <v>397</v>
      </c>
      <c r="C406" s="24" t="s">
        <v>1924</v>
      </c>
      <c r="D406" s="19" t="s">
        <v>2096</v>
      </c>
      <c r="E406" s="19" t="s">
        <v>1175</v>
      </c>
      <c r="F406" s="19" t="s">
        <v>97</v>
      </c>
      <c r="G406" s="119">
        <v>0.36</v>
      </c>
      <c r="H406" s="63">
        <v>28800</v>
      </c>
      <c r="I406" s="25" t="s">
        <v>639</v>
      </c>
      <c r="J406" s="25" t="s">
        <v>425</v>
      </c>
    </row>
    <row r="407" spans="2:12" s="22" customFormat="1" ht="54.75" customHeight="1">
      <c r="B407" s="17">
        <f t="shared" si="6"/>
        <v>398</v>
      </c>
      <c r="C407" s="18" t="s">
        <v>530</v>
      </c>
      <c r="D407" s="19" t="s">
        <v>1304</v>
      </c>
      <c r="E407" s="19" t="s">
        <v>700</v>
      </c>
      <c r="F407" s="39" t="s">
        <v>699</v>
      </c>
      <c r="G407" s="119">
        <v>0.4951</v>
      </c>
      <c r="H407" s="63">
        <v>12246</v>
      </c>
      <c r="I407" s="25" t="s">
        <v>639</v>
      </c>
      <c r="J407" s="25" t="s">
        <v>425</v>
      </c>
      <c r="L407" s="23"/>
    </row>
    <row r="408" spans="2:10" s="22" customFormat="1" ht="54.75" customHeight="1">
      <c r="B408" s="17">
        <f t="shared" si="6"/>
        <v>399</v>
      </c>
      <c r="C408" s="17" t="s">
        <v>1930</v>
      </c>
      <c r="D408" s="19" t="s">
        <v>1407</v>
      </c>
      <c r="E408" s="19" t="s">
        <v>1208</v>
      </c>
      <c r="F408" s="19" t="s">
        <v>1207</v>
      </c>
      <c r="G408" s="119">
        <v>0.4737</v>
      </c>
      <c r="H408" s="63">
        <v>85700</v>
      </c>
      <c r="I408" s="25" t="s">
        <v>639</v>
      </c>
      <c r="J408" s="25" t="s">
        <v>425</v>
      </c>
    </row>
    <row r="409" spans="1:254" s="31" customFormat="1" ht="54.75" customHeight="1">
      <c r="A409" s="22"/>
      <c r="B409" s="17">
        <f t="shared" si="6"/>
        <v>400</v>
      </c>
      <c r="C409" s="17" t="s">
        <v>1075</v>
      </c>
      <c r="D409" s="19" t="s">
        <v>1303</v>
      </c>
      <c r="E409" s="19" t="s">
        <v>939</v>
      </c>
      <c r="F409" s="19" t="s">
        <v>1508</v>
      </c>
      <c r="G409" s="119">
        <v>0.2155</v>
      </c>
      <c r="H409" s="63">
        <v>47231.4</v>
      </c>
      <c r="I409" s="25" t="s">
        <v>639</v>
      </c>
      <c r="J409" s="25" t="s">
        <v>425</v>
      </c>
      <c r="K409" s="22"/>
      <c r="L409" s="23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  <c r="BC409" s="22"/>
      <c r="BD409" s="22"/>
      <c r="BE409" s="22"/>
      <c r="BF409" s="22"/>
      <c r="BG409" s="22"/>
      <c r="BH409" s="22"/>
      <c r="BI409" s="22"/>
      <c r="BJ409" s="22"/>
      <c r="BK409" s="22"/>
      <c r="BL409" s="22"/>
      <c r="BM409" s="22"/>
      <c r="BN409" s="22"/>
      <c r="BO409" s="22"/>
      <c r="BP409" s="22"/>
      <c r="BQ409" s="22"/>
      <c r="BR409" s="22"/>
      <c r="BS409" s="22"/>
      <c r="BT409" s="22"/>
      <c r="BU409" s="22"/>
      <c r="BV409" s="22"/>
      <c r="BW409" s="22"/>
      <c r="BX409" s="22"/>
      <c r="BY409" s="22"/>
      <c r="BZ409" s="22"/>
      <c r="CA409" s="22"/>
      <c r="CB409" s="22"/>
      <c r="CC409" s="22"/>
      <c r="CD409" s="22"/>
      <c r="CE409" s="22"/>
      <c r="CF409" s="22"/>
      <c r="CG409" s="22"/>
      <c r="CH409" s="22"/>
      <c r="CI409" s="22"/>
      <c r="CJ409" s="22"/>
      <c r="CK409" s="22"/>
      <c r="CL409" s="22"/>
      <c r="CM409" s="22"/>
      <c r="CN409" s="22"/>
      <c r="CO409" s="22"/>
      <c r="CP409" s="22"/>
      <c r="CQ409" s="22"/>
      <c r="CR409" s="22"/>
      <c r="CS409" s="22"/>
      <c r="CT409" s="22"/>
      <c r="CU409" s="22"/>
      <c r="CV409" s="22"/>
      <c r="CW409" s="22"/>
      <c r="CX409" s="22"/>
      <c r="CY409" s="22"/>
      <c r="CZ409" s="22"/>
      <c r="DA409" s="22"/>
      <c r="DB409" s="22"/>
      <c r="DC409" s="22"/>
      <c r="DD409" s="22"/>
      <c r="DE409" s="22"/>
      <c r="DF409" s="22"/>
      <c r="DG409" s="22"/>
      <c r="DH409" s="22"/>
      <c r="DI409" s="22"/>
      <c r="DJ409" s="22"/>
      <c r="DK409" s="22"/>
      <c r="DL409" s="22"/>
      <c r="DM409" s="22"/>
      <c r="DN409" s="22"/>
      <c r="DO409" s="22"/>
      <c r="DP409" s="22"/>
      <c r="DQ409" s="22"/>
      <c r="DR409" s="22"/>
      <c r="DS409" s="22"/>
      <c r="DT409" s="22"/>
      <c r="DU409" s="22"/>
      <c r="DV409" s="22"/>
      <c r="DW409" s="22"/>
      <c r="DX409" s="22"/>
      <c r="DY409" s="22"/>
      <c r="DZ409" s="22"/>
      <c r="EA409" s="22"/>
      <c r="EB409" s="22"/>
      <c r="EC409" s="22"/>
      <c r="ED409" s="22"/>
      <c r="EE409" s="22"/>
      <c r="EF409" s="22"/>
      <c r="EG409" s="22"/>
      <c r="EH409" s="22"/>
      <c r="EI409" s="22"/>
      <c r="EJ409" s="22"/>
      <c r="EK409" s="22"/>
      <c r="EL409" s="22"/>
      <c r="EM409" s="22"/>
      <c r="EN409" s="22"/>
      <c r="EO409" s="22"/>
      <c r="EP409" s="22"/>
      <c r="EQ409" s="22"/>
      <c r="ER409" s="22"/>
      <c r="ES409" s="22"/>
      <c r="ET409" s="22"/>
      <c r="EU409" s="22"/>
      <c r="EV409" s="22"/>
      <c r="EW409" s="22"/>
      <c r="EX409" s="22"/>
      <c r="EY409" s="22"/>
      <c r="EZ409" s="22"/>
      <c r="FA409" s="22"/>
      <c r="FB409" s="22"/>
      <c r="FC409" s="22"/>
      <c r="FD409" s="22"/>
      <c r="FE409" s="22"/>
      <c r="FF409" s="22"/>
      <c r="FG409" s="22"/>
      <c r="FH409" s="22"/>
      <c r="FI409" s="22"/>
      <c r="FJ409" s="22"/>
      <c r="FK409" s="22"/>
      <c r="FL409" s="22"/>
      <c r="FM409" s="22"/>
      <c r="FN409" s="22"/>
      <c r="FO409" s="22"/>
      <c r="FP409" s="22"/>
      <c r="FQ409" s="22"/>
      <c r="FR409" s="22"/>
      <c r="FS409" s="22"/>
      <c r="FT409" s="22"/>
      <c r="FU409" s="22"/>
      <c r="FV409" s="22"/>
      <c r="FW409" s="22"/>
      <c r="FX409" s="22"/>
      <c r="FY409" s="22"/>
      <c r="FZ409" s="22"/>
      <c r="GA409" s="22"/>
      <c r="GB409" s="22"/>
      <c r="GC409" s="22"/>
      <c r="GD409" s="22"/>
      <c r="GE409" s="22"/>
      <c r="GF409" s="22"/>
      <c r="GG409" s="22"/>
      <c r="GH409" s="22"/>
      <c r="GI409" s="22"/>
      <c r="GJ409" s="22"/>
      <c r="GK409" s="22"/>
      <c r="GL409" s="22"/>
      <c r="GM409" s="22"/>
      <c r="GN409" s="22"/>
      <c r="GO409" s="22"/>
      <c r="GP409" s="22"/>
      <c r="GQ409" s="22"/>
      <c r="GR409" s="22"/>
      <c r="GS409" s="22"/>
      <c r="GT409" s="22"/>
      <c r="GU409" s="22"/>
      <c r="GV409" s="22"/>
      <c r="GW409" s="22"/>
      <c r="GX409" s="22"/>
      <c r="GY409" s="22"/>
      <c r="GZ409" s="22"/>
      <c r="HA409" s="22"/>
      <c r="HB409" s="22"/>
      <c r="HC409" s="22"/>
      <c r="HD409" s="22"/>
      <c r="HE409" s="22"/>
      <c r="HF409" s="22"/>
      <c r="HG409" s="22"/>
      <c r="HH409" s="22"/>
      <c r="HI409" s="22"/>
      <c r="HJ409" s="22"/>
      <c r="HK409" s="22"/>
      <c r="HL409" s="22"/>
      <c r="HM409" s="22"/>
      <c r="HN409" s="22"/>
      <c r="HO409" s="22"/>
      <c r="HP409" s="22"/>
      <c r="HQ409" s="22"/>
      <c r="HR409" s="22"/>
      <c r="HS409" s="22"/>
      <c r="HT409" s="22"/>
      <c r="HU409" s="22"/>
      <c r="HV409" s="22"/>
      <c r="HW409" s="22"/>
      <c r="HX409" s="22"/>
      <c r="HY409" s="22"/>
      <c r="HZ409" s="22"/>
      <c r="IA409" s="22"/>
      <c r="IB409" s="22"/>
      <c r="IC409" s="22"/>
      <c r="ID409" s="22"/>
      <c r="IE409" s="22"/>
      <c r="IF409" s="22"/>
      <c r="IG409" s="22"/>
      <c r="IH409" s="22"/>
      <c r="II409" s="22"/>
      <c r="IJ409" s="22"/>
      <c r="IK409" s="22"/>
      <c r="IL409" s="22"/>
      <c r="IM409" s="22"/>
      <c r="IN409" s="22"/>
      <c r="IO409" s="22"/>
      <c r="IP409" s="22"/>
      <c r="IQ409" s="22"/>
      <c r="IR409" s="22"/>
      <c r="IS409" s="22"/>
      <c r="IT409" s="22"/>
    </row>
    <row r="410" spans="2:11" s="22" customFormat="1" ht="54.75" customHeight="1">
      <c r="B410" s="17">
        <f t="shared" si="6"/>
        <v>401</v>
      </c>
      <c r="C410" s="17" t="s">
        <v>1931</v>
      </c>
      <c r="D410" s="19" t="s">
        <v>1427</v>
      </c>
      <c r="E410" s="19" t="s">
        <v>1108</v>
      </c>
      <c r="F410" s="19" t="s">
        <v>1107</v>
      </c>
      <c r="G410" s="119">
        <v>0.4132</v>
      </c>
      <c r="H410" s="63">
        <v>50617</v>
      </c>
      <c r="I410" s="25" t="s">
        <v>639</v>
      </c>
      <c r="J410" s="25" t="s">
        <v>425</v>
      </c>
      <c r="K410" s="18"/>
    </row>
    <row r="411" spans="2:12" s="22" customFormat="1" ht="54.75" customHeight="1">
      <c r="B411" s="17">
        <f t="shared" si="6"/>
        <v>402</v>
      </c>
      <c r="C411" s="17" t="s">
        <v>845</v>
      </c>
      <c r="D411" s="19" t="s">
        <v>1302</v>
      </c>
      <c r="E411" s="19" t="s">
        <v>755</v>
      </c>
      <c r="F411" s="28" t="s">
        <v>756</v>
      </c>
      <c r="G411" s="119">
        <v>1.2005</v>
      </c>
      <c r="H411" s="63">
        <v>54000</v>
      </c>
      <c r="I411" s="18" t="s">
        <v>639</v>
      </c>
      <c r="J411" s="18" t="s">
        <v>425</v>
      </c>
      <c r="L411" s="23"/>
    </row>
    <row r="412" spans="2:12" s="22" customFormat="1" ht="51" customHeight="1">
      <c r="B412" s="17">
        <f t="shared" si="6"/>
        <v>403</v>
      </c>
      <c r="C412" s="18" t="s">
        <v>532</v>
      </c>
      <c r="D412" s="19" t="s">
        <v>453</v>
      </c>
      <c r="E412" s="19" t="s">
        <v>418</v>
      </c>
      <c r="F412" s="19" t="s">
        <v>406</v>
      </c>
      <c r="G412" s="119">
        <v>169.9214</v>
      </c>
      <c r="H412" s="63"/>
      <c r="I412" s="21" t="s">
        <v>703</v>
      </c>
      <c r="J412" s="25" t="s">
        <v>424</v>
      </c>
      <c r="L412" s="23"/>
    </row>
    <row r="413" spans="2:12" s="22" customFormat="1" ht="54.75" customHeight="1">
      <c r="B413" s="17">
        <f t="shared" si="6"/>
        <v>404</v>
      </c>
      <c r="C413" s="18" t="s">
        <v>533</v>
      </c>
      <c r="D413" s="19" t="s">
        <v>1301</v>
      </c>
      <c r="E413" s="48" t="s">
        <v>553</v>
      </c>
      <c r="F413" s="49" t="s">
        <v>97</v>
      </c>
      <c r="G413" s="121">
        <v>2.679</v>
      </c>
      <c r="H413" s="69">
        <v>104949</v>
      </c>
      <c r="I413" s="26" t="s">
        <v>639</v>
      </c>
      <c r="J413" s="21" t="s">
        <v>425</v>
      </c>
      <c r="L413" s="23"/>
    </row>
    <row r="414" spans="2:12" s="22" customFormat="1" ht="54.75" customHeight="1">
      <c r="B414" s="17">
        <f t="shared" si="6"/>
        <v>405</v>
      </c>
      <c r="C414" s="18" t="s">
        <v>531</v>
      </c>
      <c r="D414" s="19" t="s">
        <v>1300</v>
      </c>
      <c r="E414" s="19" t="s">
        <v>132</v>
      </c>
      <c r="F414" s="19" t="s">
        <v>131</v>
      </c>
      <c r="G414" s="119">
        <v>0.1749</v>
      </c>
      <c r="H414" s="63">
        <v>44742.14</v>
      </c>
      <c r="I414" s="21" t="s">
        <v>639</v>
      </c>
      <c r="J414" s="21" t="s">
        <v>425</v>
      </c>
      <c r="L414" s="23"/>
    </row>
    <row r="415" spans="2:12" s="22" customFormat="1" ht="54.75" customHeight="1">
      <c r="B415" s="17">
        <f t="shared" si="6"/>
        <v>406</v>
      </c>
      <c r="C415" s="18" t="s">
        <v>534</v>
      </c>
      <c r="D415" s="19" t="s">
        <v>274</v>
      </c>
      <c r="E415" s="19" t="s">
        <v>142</v>
      </c>
      <c r="F415" s="19" t="s">
        <v>275</v>
      </c>
      <c r="G415" s="119">
        <v>22.7773</v>
      </c>
      <c r="H415" s="63"/>
      <c r="I415" s="21" t="s">
        <v>641</v>
      </c>
      <c r="J415" s="25" t="s">
        <v>424</v>
      </c>
      <c r="L415" s="23"/>
    </row>
    <row r="416" spans="2:12" s="22" customFormat="1" ht="54.75" customHeight="1">
      <c r="B416" s="17">
        <f t="shared" si="6"/>
        <v>407</v>
      </c>
      <c r="C416" s="17" t="s">
        <v>991</v>
      </c>
      <c r="D416" s="19" t="s">
        <v>1299</v>
      </c>
      <c r="E416" s="19" t="s">
        <v>186</v>
      </c>
      <c r="F416" s="19" t="s">
        <v>712</v>
      </c>
      <c r="G416" s="119">
        <v>0.8285</v>
      </c>
      <c r="H416" s="63">
        <v>66280</v>
      </c>
      <c r="I416" s="25" t="s">
        <v>639</v>
      </c>
      <c r="J416" s="18" t="s">
        <v>425</v>
      </c>
      <c r="L416" s="23"/>
    </row>
    <row r="417" spans="2:12" s="75" customFormat="1" ht="54.75" customHeight="1">
      <c r="B417" s="76"/>
      <c r="C417" s="76"/>
      <c r="D417" s="77"/>
      <c r="E417" s="77"/>
      <c r="F417" s="77" t="s">
        <v>595</v>
      </c>
      <c r="G417" s="122">
        <f>SUM(G10:G416)</f>
        <v>48262.669752899965</v>
      </c>
      <c r="H417" s="115">
        <f>SUM(H10:H416)</f>
        <v>9573109.920999998</v>
      </c>
      <c r="I417" s="78"/>
      <c r="J417" s="78"/>
      <c r="L417" s="79"/>
    </row>
    <row r="418" spans="2:12" s="54" customFormat="1" ht="54.75" customHeight="1">
      <c r="B418" s="51"/>
      <c r="C418" s="51"/>
      <c r="D418" s="52"/>
      <c r="E418" s="52"/>
      <c r="F418" s="52"/>
      <c r="G418" s="120"/>
      <c r="H418" s="114"/>
      <c r="I418" s="53"/>
      <c r="J418" s="53"/>
      <c r="L418" s="55"/>
    </row>
    <row r="419" spans="2:12" s="22" customFormat="1" ht="54.75" customHeight="1">
      <c r="B419" s="17"/>
      <c r="C419" s="17"/>
      <c r="D419" s="19"/>
      <c r="E419" s="19"/>
      <c r="F419" s="19"/>
      <c r="G419" s="119"/>
      <c r="H419" s="63"/>
      <c r="I419" s="21"/>
      <c r="J419" s="21"/>
      <c r="L419" s="23"/>
    </row>
    <row r="420" spans="2:12" s="22" customFormat="1" ht="54.75" customHeight="1">
      <c r="B420" s="17"/>
      <c r="C420" s="17"/>
      <c r="D420" s="19"/>
      <c r="E420" s="19"/>
      <c r="F420" s="19"/>
      <c r="G420" s="119"/>
      <c r="H420" s="63"/>
      <c r="I420" s="21"/>
      <c r="J420" s="21"/>
      <c r="L420" s="23"/>
    </row>
    <row r="421" spans="2:12" s="22" customFormat="1" ht="54.75" customHeight="1">
      <c r="B421" s="17"/>
      <c r="C421" s="17"/>
      <c r="D421" s="19"/>
      <c r="E421" s="19"/>
      <c r="F421" s="19"/>
      <c r="G421" s="119"/>
      <c r="H421" s="63"/>
      <c r="I421" s="21"/>
      <c r="J421" s="21"/>
      <c r="L421" s="23"/>
    </row>
    <row r="422" spans="2:12" s="22" customFormat="1" ht="54.75" customHeight="1">
      <c r="B422" s="17"/>
      <c r="C422" s="17"/>
      <c r="D422" s="19"/>
      <c r="E422" s="19"/>
      <c r="F422" s="19"/>
      <c r="G422" s="119"/>
      <c r="H422" s="63"/>
      <c r="I422" s="21"/>
      <c r="J422" s="21"/>
      <c r="L422" s="23"/>
    </row>
    <row r="423" spans="2:12" s="22" customFormat="1" ht="54.75" customHeight="1">
      <c r="B423" s="17"/>
      <c r="C423" s="17"/>
      <c r="D423" s="19"/>
      <c r="E423" s="19"/>
      <c r="F423" s="19"/>
      <c r="G423" s="119"/>
      <c r="H423" s="63"/>
      <c r="I423" s="21"/>
      <c r="J423" s="21"/>
      <c r="L423" s="23"/>
    </row>
    <row r="424" spans="2:12" s="22" customFormat="1" ht="54.75" customHeight="1">
      <c r="B424" s="17"/>
      <c r="C424" s="17"/>
      <c r="D424" s="19"/>
      <c r="E424" s="19"/>
      <c r="F424" s="19"/>
      <c r="G424" s="119"/>
      <c r="H424" s="63"/>
      <c r="I424" s="21"/>
      <c r="J424" s="21"/>
      <c r="L424" s="23"/>
    </row>
    <row r="425" spans="2:12" s="22" customFormat="1" ht="54.75" customHeight="1">
      <c r="B425" s="17"/>
      <c r="C425" s="17"/>
      <c r="D425" s="19"/>
      <c r="E425" s="19"/>
      <c r="F425" s="19"/>
      <c r="G425" s="119"/>
      <c r="H425" s="63"/>
      <c r="I425" s="21"/>
      <c r="J425" s="21"/>
      <c r="L425" s="23"/>
    </row>
    <row r="426" spans="2:12" s="22" customFormat="1" ht="54.75" customHeight="1">
      <c r="B426" s="17"/>
      <c r="C426" s="17"/>
      <c r="D426" s="19"/>
      <c r="E426" s="19"/>
      <c r="F426" s="19"/>
      <c r="G426" s="119"/>
      <c r="H426" s="63"/>
      <c r="I426" s="21"/>
      <c r="J426" s="21"/>
      <c r="L426" s="23"/>
    </row>
    <row r="427" spans="2:12" s="22" customFormat="1" ht="54.75" customHeight="1">
      <c r="B427" s="17"/>
      <c r="C427" s="17"/>
      <c r="D427" s="19"/>
      <c r="E427" s="19"/>
      <c r="F427" s="19"/>
      <c r="G427" s="119"/>
      <c r="H427" s="63"/>
      <c r="I427" s="21"/>
      <c r="J427" s="21"/>
      <c r="L427" s="23"/>
    </row>
    <row r="428" spans="2:12" s="22" customFormat="1" ht="54.75" customHeight="1">
      <c r="B428" s="17"/>
      <c r="C428" s="17"/>
      <c r="D428" s="19"/>
      <c r="E428" s="19"/>
      <c r="F428" s="19"/>
      <c r="G428" s="119"/>
      <c r="H428" s="63"/>
      <c r="I428" s="21"/>
      <c r="J428" s="21"/>
      <c r="L428" s="23"/>
    </row>
    <row r="429" spans="2:12" s="22" customFormat="1" ht="54.75" customHeight="1">
      <c r="B429" s="17"/>
      <c r="C429" s="17"/>
      <c r="D429" s="19"/>
      <c r="E429" s="19"/>
      <c r="F429" s="19"/>
      <c r="G429" s="119"/>
      <c r="H429" s="63"/>
      <c r="I429" s="21"/>
      <c r="J429" s="21"/>
      <c r="L429" s="23"/>
    </row>
    <row r="430" spans="2:12" s="22" customFormat="1" ht="54.75" customHeight="1">
      <c r="B430" s="17"/>
      <c r="C430" s="17"/>
      <c r="D430" s="19"/>
      <c r="E430" s="19"/>
      <c r="F430" s="19"/>
      <c r="G430" s="119"/>
      <c r="H430" s="63"/>
      <c r="I430" s="21"/>
      <c r="J430" s="21"/>
      <c r="L430" s="23"/>
    </row>
    <row r="431" spans="2:12" s="22" customFormat="1" ht="54.75" customHeight="1">
      <c r="B431" s="17"/>
      <c r="C431" s="17"/>
      <c r="D431" s="19"/>
      <c r="E431" s="19"/>
      <c r="F431" s="19"/>
      <c r="G431" s="119"/>
      <c r="H431" s="63"/>
      <c r="I431" s="21"/>
      <c r="J431" s="21"/>
      <c r="L431" s="23"/>
    </row>
    <row r="432" spans="2:12" s="22" customFormat="1" ht="54.75" customHeight="1">
      <c r="B432" s="17"/>
      <c r="C432" s="17"/>
      <c r="D432" s="19"/>
      <c r="E432" s="19"/>
      <c r="F432" s="19"/>
      <c r="G432" s="119"/>
      <c r="H432" s="63"/>
      <c r="I432" s="21"/>
      <c r="J432" s="21"/>
      <c r="L432" s="23"/>
    </row>
    <row r="433" spans="2:12" s="22" customFormat="1" ht="54.75" customHeight="1">
      <c r="B433" s="17"/>
      <c r="C433" s="17"/>
      <c r="D433" s="19"/>
      <c r="E433" s="19"/>
      <c r="F433" s="19"/>
      <c r="G433" s="119"/>
      <c r="H433" s="63"/>
      <c r="I433" s="21"/>
      <c r="J433" s="21"/>
      <c r="L433" s="23"/>
    </row>
    <row r="434" spans="2:12" s="22" customFormat="1" ht="54.75" customHeight="1">
      <c r="B434" s="17"/>
      <c r="C434" s="17"/>
      <c r="D434" s="19"/>
      <c r="E434" s="19"/>
      <c r="F434" s="19"/>
      <c r="G434" s="119"/>
      <c r="H434" s="63"/>
      <c r="I434" s="21"/>
      <c r="J434" s="21"/>
      <c r="L434" s="23"/>
    </row>
    <row r="435" spans="2:12" s="22" customFormat="1" ht="54.75" customHeight="1">
      <c r="B435" s="17"/>
      <c r="C435" s="17"/>
      <c r="D435" s="19"/>
      <c r="E435" s="19"/>
      <c r="F435" s="19"/>
      <c r="G435" s="119"/>
      <c r="H435" s="63"/>
      <c r="I435" s="21"/>
      <c r="J435" s="21"/>
      <c r="L435" s="23"/>
    </row>
    <row r="436" spans="2:12" s="22" customFormat="1" ht="54.75" customHeight="1">
      <c r="B436" s="17"/>
      <c r="C436" s="17"/>
      <c r="D436" s="19"/>
      <c r="E436" s="19"/>
      <c r="F436" s="19"/>
      <c r="G436" s="119"/>
      <c r="H436" s="63"/>
      <c r="I436" s="21"/>
      <c r="J436" s="21"/>
      <c r="L436" s="23"/>
    </row>
    <row r="437" spans="2:12" s="22" customFormat="1" ht="54.75" customHeight="1">
      <c r="B437" s="17"/>
      <c r="C437" s="17"/>
      <c r="D437" s="19"/>
      <c r="E437" s="19"/>
      <c r="F437" s="19"/>
      <c r="G437" s="119"/>
      <c r="H437" s="63"/>
      <c r="I437" s="21"/>
      <c r="J437" s="21"/>
      <c r="L437" s="23"/>
    </row>
    <row r="438" spans="2:12" s="22" customFormat="1" ht="54.75" customHeight="1">
      <c r="B438" s="17"/>
      <c r="C438" s="17"/>
      <c r="D438" s="19"/>
      <c r="E438" s="19"/>
      <c r="F438" s="19"/>
      <c r="G438" s="119"/>
      <c r="H438" s="63"/>
      <c r="I438" s="21"/>
      <c r="J438" s="21"/>
      <c r="L438" s="23"/>
    </row>
    <row r="439" spans="2:12" s="22" customFormat="1" ht="54.75" customHeight="1">
      <c r="B439" s="17"/>
      <c r="C439" s="17"/>
      <c r="D439" s="19"/>
      <c r="E439" s="19"/>
      <c r="F439" s="19"/>
      <c r="G439" s="119"/>
      <c r="H439" s="63"/>
      <c r="I439" s="21"/>
      <c r="J439" s="21"/>
      <c r="L439" s="23"/>
    </row>
    <row r="440" spans="2:12" s="22" customFormat="1" ht="54.75" customHeight="1">
      <c r="B440" s="17"/>
      <c r="C440" s="17"/>
      <c r="D440" s="19"/>
      <c r="E440" s="19"/>
      <c r="F440" s="19"/>
      <c r="G440" s="119"/>
      <c r="H440" s="63"/>
      <c r="I440" s="21"/>
      <c r="J440" s="21"/>
      <c r="L440" s="23"/>
    </row>
    <row r="441" spans="2:12" s="22" customFormat="1" ht="54.75" customHeight="1">
      <c r="B441" s="17"/>
      <c r="C441" s="17"/>
      <c r="D441" s="19"/>
      <c r="E441" s="19"/>
      <c r="F441" s="19"/>
      <c r="G441" s="119"/>
      <c r="H441" s="63"/>
      <c r="I441" s="21"/>
      <c r="J441" s="21"/>
      <c r="L441" s="23"/>
    </row>
    <row r="442" spans="2:12" s="22" customFormat="1" ht="54.75" customHeight="1">
      <c r="B442" s="17"/>
      <c r="C442" s="17"/>
      <c r="D442" s="19"/>
      <c r="E442" s="19"/>
      <c r="F442" s="19"/>
      <c r="G442" s="119"/>
      <c r="H442" s="63"/>
      <c r="I442" s="21"/>
      <c r="J442" s="21"/>
      <c r="L442" s="23"/>
    </row>
    <row r="443" spans="2:12" s="22" customFormat="1" ht="54.75" customHeight="1">
      <c r="B443" s="17"/>
      <c r="C443" s="17"/>
      <c r="D443" s="19"/>
      <c r="E443" s="19"/>
      <c r="F443" s="19"/>
      <c r="G443" s="119"/>
      <c r="H443" s="63"/>
      <c r="I443" s="21"/>
      <c r="J443" s="21"/>
      <c r="L443" s="23"/>
    </row>
    <row r="444" spans="2:12" s="22" customFormat="1" ht="54.75" customHeight="1">
      <c r="B444" s="17"/>
      <c r="C444" s="17"/>
      <c r="D444" s="19"/>
      <c r="E444" s="19"/>
      <c r="F444" s="19"/>
      <c r="G444" s="119"/>
      <c r="H444" s="63"/>
      <c r="I444" s="21"/>
      <c r="J444" s="21"/>
      <c r="L444" s="23"/>
    </row>
    <row r="445" spans="2:12" s="22" customFormat="1" ht="54.75" customHeight="1">
      <c r="B445" s="17"/>
      <c r="C445" s="17"/>
      <c r="D445" s="19"/>
      <c r="E445" s="19"/>
      <c r="F445" s="19"/>
      <c r="G445" s="119"/>
      <c r="H445" s="63"/>
      <c r="I445" s="21"/>
      <c r="J445" s="21"/>
      <c r="L445" s="23"/>
    </row>
    <row r="446" spans="2:12" s="22" customFormat="1" ht="54.75" customHeight="1">
      <c r="B446" s="17"/>
      <c r="C446" s="17"/>
      <c r="D446" s="19"/>
      <c r="E446" s="19"/>
      <c r="F446" s="19"/>
      <c r="G446" s="119"/>
      <c r="H446" s="63"/>
      <c r="I446" s="21"/>
      <c r="J446" s="21"/>
      <c r="L446" s="23"/>
    </row>
    <row r="447" spans="2:12" s="22" customFormat="1" ht="54.75" customHeight="1">
      <c r="B447" s="17"/>
      <c r="C447" s="17"/>
      <c r="D447" s="19"/>
      <c r="E447" s="19"/>
      <c r="F447" s="19"/>
      <c r="G447" s="119"/>
      <c r="H447" s="63"/>
      <c r="I447" s="21"/>
      <c r="J447" s="21"/>
      <c r="L447" s="23"/>
    </row>
    <row r="448" spans="2:12" s="22" customFormat="1" ht="54.75" customHeight="1">
      <c r="B448" s="17"/>
      <c r="C448" s="17"/>
      <c r="D448" s="19"/>
      <c r="E448" s="19"/>
      <c r="F448" s="19"/>
      <c r="G448" s="119"/>
      <c r="H448" s="63"/>
      <c r="I448" s="21"/>
      <c r="J448" s="21"/>
      <c r="L448" s="23"/>
    </row>
    <row r="449" spans="2:12" s="22" customFormat="1" ht="54.75" customHeight="1">
      <c r="B449" s="17"/>
      <c r="C449" s="17"/>
      <c r="D449" s="19"/>
      <c r="E449" s="19"/>
      <c r="F449" s="19"/>
      <c r="G449" s="119"/>
      <c r="H449" s="63"/>
      <c r="I449" s="21"/>
      <c r="J449" s="21"/>
      <c r="L449" s="23"/>
    </row>
    <row r="450" spans="2:12" s="22" customFormat="1" ht="54.75" customHeight="1">
      <c r="B450" s="17"/>
      <c r="C450" s="17"/>
      <c r="D450" s="19"/>
      <c r="E450" s="19"/>
      <c r="F450" s="19"/>
      <c r="G450" s="119"/>
      <c r="H450" s="63"/>
      <c r="I450" s="21"/>
      <c r="J450" s="21"/>
      <c r="L450" s="23"/>
    </row>
    <row r="451" spans="2:12" s="22" customFormat="1" ht="54.75" customHeight="1">
      <c r="B451" s="17"/>
      <c r="C451" s="17"/>
      <c r="D451" s="19"/>
      <c r="E451" s="19"/>
      <c r="F451" s="19"/>
      <c r="G451" s="119"/>
      <c r="H451" s="63"/>
      <c r="I451" s="21"/>
      <c r="J451" s="21"/>
      <c r="L451" s="23"/>
    </row>
    <row r="452" spans="2:12" s="22" customFormat="1" ht="54.75" customHeight="1">
      <c r="B452" s="17"/>
      <c r="C452" s="17"/>
      <c r="D452" s="19"/>
      <c r="E452" s="19"/>
      <c r="F452" s="19"/>
      <c r="G452" s="119"/>
      <c r="H452" s="63"/>
      <c r="I452" s="21"/>
      <c r="J452" s="21"/>
      <c r="L452" s="23"/>
    </row>
    <row r="453" spans="2:12" s="22" customFormat="1" ht="54.75" customHeight="1">
      <c r="B453" s="17"/>
      <c r="C453" s="17"/>
      <c r="D453" s="19"/>
      <c r="E453" s="19"/>
      <c r="F453" s="19"/>
      <c r="G453" s="119"/>
      <c r="H453" s="63"/>
      <c r="I453" s="21"/>
      <c r="J453" s="21"/>
      <c r="L453" s="23"/>
    </row>
    <row r="454" spans="2:12" s="22" customFormat="1" ht="54.75" customHeight="1">
      <c r="B454" s="17"/>
      <c r="C454" s="17"/>
      <c r="D454" s="19"/>
      <c r="E454" s="19"/>
      <c r="F454" s="19"/>
      <c r="G454" s="119"/>
      <c r="H454" s="63"/>
      <c r="I454" s="21"/>
      <c r="J454" s="21"/>
      <c r="L454" s="23"/>
    </row>
    <row r="455" spans="2:12" s="22" customFormat="1" ht="54.75" customHeight="1">
      <c r="B455" s="17"/>
      <c r="C455" s="17"/>
      <c r="D455" s="19"/>
      <c r="E455" s="19"/>
      <c r="F455" s="19"/>
      <c r="G455" s="119"/>
      <c r="H455" s="63"/>
      <c r="I455" s="21"/>
      <c r="J455" s="21"/>
      <c r="L455" s="23"/>
    </row>
    <row r="456" ht="54.75" customHeight="1"/>
    <row r="457" ht="54.75" customHeight="1"/>
    <row r="458" ht="54.75" customHeight="1"/>
    <row r="459" ht="54.75" customHeight="1"/>
    <row r="460" ht="54.75" customHeight="1"/>
    <row r="461" ht="54.75" customHeight="1"/>
    <row r="462" ht="64.5" customHeight="1"/>
    <row r="463" ht="64.5" customHeight="1"/>
    <row r="464" ht="64.5" customHeight="1"/>
    <row r="465" ht="64.5" customHeight="1"/>
    <row r="466" ht="64.5" customHeight="1"/>
    <row r="467" ht="64.5" customHeight="1"/>
    <row r="468" ht="64.5" customHeight="1"/>
    <row r="469" ht="64.5" customHeight="1"/>
    <row r="470" ht="64.5" customHeight="1"/>
    <row r="471" ht="64.5" customHeight="1"/>
    <row r="472" ht="64.5" customHeight="1"/>
    <row r="473" ht="64.5" customHeight="1"/>
    <row r="474" ht="60" customHeight="1"/>
    <row r="475" ht="60" customHeight="1"/>
    <row r="476" ht="60" customHeight="1"/>
    <row r="477" ht="60" customHeight="1"/>
    <row r="478" ht="60" customHeight="1"/>
    <row r="479" ht="60" customHeight="1"/>
    <row r="480" ht="60" customHeight="1"/>
    <row r="481" ht="60" customHeight="1"/>
    <row r="482" ht="60" customHeight="1"/>
    <row r="483" ht="60" customHeight="1"/>
  </sheetData>
  <sheetProtection/>
  <autoFilter ref="B9:HD418"/>
  <mergeCells count="8">
    <mergeCell ref="I5:I6"/>
    <mergeCell ref="J5:J6"/>
    <mergeCell ref="B3:D3"/>
    <mergeCell ref="B5:B6"/>
    <mergeCell ref="C5:C6"/>
    <mergeCell ref="D5:D6"/>
    <mergeCell ref="E5:E6"/>
    <mergeCell ref="F5:F6"/>
  </mergeCells>
  <printOptions horizontalCentered="1"/>
  <pageMargins left="0" right="0" top="0.75" bottom="0.5" header="0.5" footer="0.5"/>
  <pageSetup horizontalDpi="600" verticalDpi="600" orientation="landscape" paperSize="9" scale="5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IT156"/>
  <sheetViews>
    <sheetView tabSelected="1" view="pageBreakPreview" zoomScale="78" zoomScaleNormal="75" zoomScaleSheetLayoutView="78" zoomScalePageLayoutView="0" workbookViewId="0" topLeftCell="A1">
      <selection activeCell="H13" sqref="H13"/>
    </sheetView>
  </sheetViews>
  <sheetFormatPr defaultColWidth="12.7109375" defaultRowHeight="12.75"/>
  <cols>
    <col min="1" max="1" width="1.8515625" style="34" customWidth="1"/>
    <col min="2" max="2" width="7.28125" style="24" customWidth="1"/>
    <col min="3" max="3" width="10.7109375" style="24" hidden="1" customWidth="1"/>
    <col min="4" max="4" width="55.8515625" style="56" customWidth="1"/>
    <col min="5" max="5" width="60.140625" style="56" customWidth="1"/>
    <col min="6" max="6" width="54.421875" style="56" customWidth="1"/>
    <col min="7" max="7" width="19.421875" style="123" customWidth="1"/>
    <col min="8" max="8" width="29.421875" style="87" customWidth="1"/>
    <col min="9" max="9" width="13.28125" style="58" customWidth="1"/>
    <col min="10" max="10" width="16.421875" style="58" customWidth="1"/>
    <col min="11" max="11" width="27.00390625" style="58" customWidth="1"/>
    <col min="12" max="12" width="2.00390625" style="34" customWidth="1"/>
    <col min="13" max="13" width="4.8515625" style="34" customWidth="1"/>
    <col min="14" max="14" width="18.7109375" style="34" customWidth="1"/>
    <col min="15" max="253" width="4.8515625" style="34" customWidth="1"/>
    <col min="254" max="254" width="12.7109375" style="34" bestFit="1" customWidth="1"/>
    <col min="255" max="16384" width="12.7109375" style="34" customWidth="1"/>
  </cols>
  <sheetData>
    <row r="1" spans="2:11" s="1" customFormat="1" ht="17.25">
      <c r="B1" s="1" t="s">
        <v>546</v>
      </c>
      <c r="C1" s="2"/>
      <c r="D1" s="3"/>
      <c r="E1" s="4"/>
      <c r="F1" s="4"/>
      <c r="G1" s="116"/>
      <c r="H1" s="98"/>
      <c r="I1" s="2"/>
      <c r="J1" s="2"/>
      <c r="K1" s="2"/>
    </row>
    <row r="2" spans="2:237" s="2" customFormat="1" ht="17.25">
      <c r="B2" s="1" t="s">
        <v>872</v>
      </c>
      <c r="D2" s="3"/>
      <c r="E2" s="4"/>
      <c r="F2" s="4"/>
      <c r="G2" s="116"/>
      <c r="H2" s="98"/>
      <c r="J2" s="8"/>
      <c r="K2" s="8"/>
      <c r="L2" s="8"/>
      <c r="M2" s="8"/>
      <c r="N2" s="8"/>
      <c r="P2" s="8"/>
      <c r="Q2" s="8"/>
      <c r="R2" s="8"/>
      <c r="S2" s="8"/>
      <c r="T2" s="8"/>
      <c r="U2" s="8"/>
      <c r="V2" s="8"/>
      <c r="X2" s="8"/>
      <c r="Y2" s="8"/>
      <c r="Z2" s="8"/>
      <c r="AA2" s="8"/>
      <c r="AB2" s="8"/>
      <c r="AC2" s="8"/>
      <c r="AD2" s="8"/>
      <c r="AF2" s="8"/>
      <c r="AG2" s="8"/>
      <c r="AH2" s="8"/>
      <c r="AI2" s="8"/>
      <c r="AJ2" s="8"/>
      <c r="AK2" s="8"/>
      <c r="AL2" s="8"/>
      <c r="AN2" s="8"/>
      <c r="AO2" s="8"/>
      <c r="AP2" s="8"/>
      <c r="AQ2" s="8"/>
      <c r="AR2" s="8"/>
      <c r="AS2" s="8"/>
      <c r="AT2" s="8"/>
      <c r="AV2" s="8"/>
      <c r="AW2" s="8"/>
      <c r="AX2" s="8"/>
      <c r="AY2" s="8"/>
      <c r="AZ2" s="8"/>
      <c r="BA2" s="8"/>
      <c r="BB2" s="8"/>
      <c r="BD2" s="8"/>
      <c r="BE2" s="8"/>
      <c r="BF2" s="8"/>
      <c r="BG2" s="8"/>
      <c r="BH2" s="8"/>
      <c r="BI2" s="8"/>
      <c r="BJ2" s="8"/>
      <c r="BL2" s="8"/>
      <c r="BM2" s="8"/>
      <c r="BN2" s="8"/>
      <c r="BO2" s="8"/>
      <c r="BP2" s="8"/>
      <c r="BQ2" s="8"/>
      <c r="BR2" s="8"/>
      <c r="BT2" s="8"/>
      <c r="BU2" s="8"/>
      <c r="BV2" s="8"/>
      <c r="BW2" s="8"/>
      <c r="BX2" s="8"/>
      <c r="BY2" s="8"/>
      <c r="BZ2" s="8"/>
      <c r="CB2" s="8"/>
      <c r="CC2" s="8"/>
      <c r="CD2" s="8"/>
      <c r="CE2" s="8"/>
      <c r="CF2" s="8"/>
      <c r="CG2" s="8"/>
      <c r="CH2" s="8"/>
      <c r="CJ2" s="8"/>
      <c r="CK2" s="8"/>
      <c r="CL2" s="8"/>
      <c r="CM2" s="8"/>
      <c r="CN2" s="8"/>
      <c r="CO2" s="8"/>
      <c r="CP2" s="8"/>
      <c r="CR2" s="8"/>
      <c r="CS2" s="8"/>
      <c r="CT2" s="8"/>
      <c r="CU2" s="8"/>
      <c r="CV2" s="8"/>
      <c r="CW2" s="8"/>
      <c r="CX2" s="8"/>
      <c r="CZ2" s="8"/>
      <c r="DA2" s="8"/>
      <c r="DB2" s="8"/>
      <c r="DC2" s="8"/>
      <c r="DD2" s="8"/>
      <c r="DE2" s="8"/>
      <c r="DF2" s="8"/>
      <c r="DH2" s="8"/>
      <c r="DI2" s="8"/>
      <c r="DJ2" s="8"/>
      <c r="DK2" s="8"/>
      <c r="DL2" s="8"/>
      <c r="DM2" s="8"/>
      <c r="DN2" s="8"/>
      <c r="DP2" s="8"/>
      <c r="DQ2" s="8"/>
      <c r="DR2" s="8"/>
      <c r="DS2" s="8"/>
      <c r="DT2" s="8"/>
      <c r="DU2" s="8"/>
      <c r="DV2" s="8"/>
      <c r="DX2" s="8"/>
      <c r="DY2" s="8"/>
      <c r="DZ2" s="8"/>
      <c r="EA2" s="8"/>
      <c r="EB2" s="8"/>
      <c r="EC2" s="8"/>
      <c r="ED2" s="8"/>
      <c r="EF2" s="8"/>
      <c r="EG2" s="8"/>
      <c r="EH2" s="8"/>
      <c r="EI2" s="8"/>
      <c r="EJ2" s="8"/>
      <c r="EK2" s="8"/>
      <c r="EL2" s="8"/>
      <c r="EN2" s="8"/>
      <c r="EO2" s="8"/>
      <c r="EP2" s="8"/>
      <c r="EQ2" s="8"/>
      <c r="ER2" s="8"/>
      <c r="ES2" s="8"/>
      <c r="ET2" s="8"/>
      <c r="EV2" s="8"/>
      <c r="EW2" s="8"/>
      <c r="EX2" s="8"/>
      <c r="EY2" s="8"/>
      <c r="EZ2" s="8"/>
      <c r="FA2" s="8"/>
      <c r="FB2" s="8"/>
      <c r="FD2" s="8"/>
      <c r="FE2" s="8"/>
      <c r="FF2" s="8"/>
      <c r="FG2" s="8"/>
      <c r="FH2" s="8"/>
      <c r="FI2" s="8"/>
      <c r="FJ2" s="8"/>
      <c r="FL2" s="8"/>
      <c r="FM2" s="8"/>
      <c r="FN2" s="8"/>
      <c r="FO2" s="8"/>
      <c r="FP2" s="8"/>
      <c r="FQ2" s="8"/>
      <c r="FR2" s="8"/>
      <c r="FT2" s="8"/>
      <c r="FU2" s="8"/>
      <c r="FV2" s="8"/>
      <c r="FW2" s="8"/>
      <c r="FX2" s="8"/>
      <c r="FY2" s="8"/>
      <c r="FZ2" s="8"/>
      <c r="GB2" s="8"/>
      <c r="GC2" s="8"/>
      <c r="GD2" s="8"/>
      <c r="GE2" s="8"/>
      <c r="GF2" s="8"/>
      <c r="GG2" s="8"/>
      <c r="GH2" s="8"/>
      <c r="GJ2" s="8"/>
      <c r="GK2" s="8"/>
      <c r="GL2" s="8"/>
      <c r="GM2" s="8"/>
      <c r="GN2" s="8"/>
      <c r="GO2" s="8"/>
      <c r="GP2" s="8"/>
      <c r="GR2" s="8"/>
      <c r="GS2" s="8"/>
      <c r="GT2" s="8"/>
      <c r="GU2" s="8"/>
      <c r="GV2" s="8"/>
      <c r="GW2" s="8"/>
      <c r="GX2" s="8"/>
      <c r="GZ2" s="8"/>
      <c r="HA2" s="8"/>
      <c r="HB2" s="8"/>
      <c r="HC2" s="8"/>
      <c r="HD2" s="8"/>
      <c r="HE2" s="8"/>
      <c r="HF2" s="8"/>
      <c r="HH2" s="8"/>
      <c r="HI2" s="8"/>
      <c r="HJ2" s="8"/>
      <c r="HK2" s="8"/>
      <c r="HL2" s="8"/>
      <c r="HM2" s="8"/>
      <c r="HN2" s="8"/>
      <c r="HP2" s="8"/>
      <c r="HQ2" s="8"/>
      <c r="HR2" s="8"/>
      <c r="HS2" s="8"/>
      <c r="HT2" s="8"/>
      <c r="HU2" s="8"/>
      <c r="HV2" s="8"/>
      <c r="HX2" s="8"/>
      <c r="HY2" s="8"/>
      <c r="HZ2" s="8"/>
      <c r="IA2" s="8"/>
      <c r="IB2" s="8"/>
      <c r="IC2" s="8"/>
    </row>
    <row r="3" spans="2:11" s="1" customFormat="1" ht="17.25">
      <c r="B3" s="105" t="s">
        <v>2106</v>
      </c>
      <c r="C3" s="105"/>
      <c r="D3" s="105"/>
      <c r="E3" s="11"/>
      <c r="F3" s="11"/>
      <c r="G3" s="116"/>
      <c r="H3" s="98"/>
      <c r="I3" s="2"/>
      <c r="J3" s="2"/>
      <c r="K3" s="2"/>
    </row>
    <row r="4" spans="2:11" s="1" customFormat="1" ht="12" customHeight="1">
      <c r="B4" s="12"/>
      <c r="C4" s="12"/>
      <c r="D4" s="13"/>
      <c r="E4" s="14"/>
      <c r="F4" s="14"/>
      <c r="G4" s="116"/>
      <c r="H4" s="98"/>
      <c r="I4" s="2"/>
      <c r="J4" s="2"/>
      <c r="K4" s="2"/>
    </row>
    <row r="5" spans="2:11" s="85" customFormat="1" ht="17.25">
      <c r="B5" s="107" t="s">
        <v>87</v>
      </c>
      <c r="C5" s="108" t="s">
        <v>538</v>
      </c>
      <c r="D5" s="110" t="s">
        <v>634</v>
      </c>
      <c r="E5" s="110" t="s">
        <v>635</v>
      </c>
      <c r="F5" s="110" t="s">
        <v>636</v>
      </c>
      <c r="G5" s="117" t="s">
        <v>637</v>
      </c>
      <c r="H5" s="100" t="s">
        <v>1218</v>
      </c>
      <c r="I5" s="104" t="s">
        <v>40</v>
      </c>
      <c r="J5" s="104" t="s">
        <v>41</v>
      </c>
      <c r="K5" s="111" t="s">
        <v>2103</v>
      </c>
    </row>
    <row r="6" spans="2:11" s="85" customFormat="1" ht="17.25">
      <c r="B6" s="107"/>
      <c r="C6" s="109"/>
      <c r="D6" s="110"/>
      <c r="E6" s="110"/>
      <c r="F6" s="110"/>
      <c r="G6" s="118" t="s">
        <v>632</v>
      </c>
      <c r="H6" s="101" t="s">
        <v>1219</v>
      </c>
      <c r="I6" s="104"/>
      <c r="J6" s="104"/>
      <c r="K6" s="111"/>
    </row>
    <row r="7" spans="2:11" s="102" customFormat="1" ht="6" customHeight="1">
      <c r="B7" s="12"/>
      <c r="C7" s="12"/>
      <c r="D7" s="4"/>
      <c r="E7" s="4"/>
      <c r="F7" s="4"/>
      <c r="G7" s="116"/>
      <c r="H7" s="98"/>
      <c r="I7" s="2"/>
      <c r="J7" s="2"/>
      <c r="K7" s="2"/>
    </row>
    <row r="8" spans="2:11" s="1" customFormat="1" ht="28.5" customHeight="1">
      <c r="B8" s="103" t="s">
        <v>276</v>
      </c>
      <c r="C8" s="12"/>
      <c r="D8" s="4"/>
      <c r="E8" s="4"/>
      <c r="F8" s="4"/>
      <c r="G8" s="116"/>
      <c r="H8" s="98"/>
      <c r="I8" s="2"/>
      <c r="J8" s="2"/>
      <c r="K8" s="2"/>
    </row>
    <row r="9" ht="14.25" customHeight="1"/>
    <row r="11" spans="2:11" s="22" customFormat="1" ht="54.75" customHeight="1">
      <c r="B11" s="17">
        <v>1</v>
      </c>
      <c r="C11" s="17" t="s">
        <v>2043</v>
      </c>
      <c r="D11" s="19" t="s">
        <v>1478</v>
      </c>
      <c r="E11" s="19" t="s">
        <v>1477</v>
      </c>
      <c r="F11" s="19" t="s">
        <v>1476</v>
      </c>
      <c r="G11" s="119">
        <v>5.6636</v>
      </c>
      <c r="H11" s="63"/>
      <c r="I11" s="25" t="s">
        <v>702</v>
      </c>
      <c r="J11" s="25" t="s">
        <v>229</v>
      </c>
      <c r="K11" s="18"/>
    </row>
    <row r="12" spans="2:10" s="22" customFormat="1" ht="54.75" customHeight="1">
      <c r="B12" s="17">
        <f>B11+1</f>
        <v>2</v>
      </c>
      <c r="C12" s="17"/>
      <c r="D12" s="19" t="s">
        <v>2101</v>
      </c>
      <c r="E12" s="96" t="s">
        <v>2107</v>
      </c>
      <c r="F12" s="96" t="s">
        <v>2108</v>
      </c>
      <c r="G12" s="124">
        <v>0.3573</v>
      </c>
      <c r="H12" s="97">
        <v>89925.08</v>
      </c>
      <c r="I12" s="25" t="s">
        <v>707</v>
      </c>
      <c r="J12" s="25" t="s">
        <v>425</v>
      </c>
    </row>
    <row r="13" spans="2:11" s="22" customFormat="1" ht="54.75" customHeight="1">
      <c r="B13" s="17">
        <f aca="true" t="shared" si="0" ref="B13:B76">B12+1</f>
        <v>3</v>
      </c>
      <c r="C13" s="17" t="s">
        <v>1933</v>
      </c>
      <c r="D13" s="19" t="s">
        <v>1528</v>
      </c>
      <c r="E13" s="19" t="s">
        <v>1529</v>
      </c>
      <c r="F13" s="19" t="s">
        <v>1530</v>
      </c>
      <c r="G13" s="119">
        <v>34.293</v>
      </c>
      <c r="H13" s="63"/>
      <c r="I13" s="18" t="s">
        <v>815</v>
      </c>
      <c r="J13" s="18" t="s">
        <v>424</v>
      </c>
      <c r="K13" s="18"/>
    </row>
    <row r="14" spans="2:11" s="22" customFormat="1" ht="54.75" customHeight="1">
      <c r="B14" s="17">
        <f t="shared" si="0"/>
        <v>4</v>
      </c>
      <c r="C14" s="17" t="s">
        <v>1934</v>
      </c>
      <c r="D14" s="19" t="s">
        <v>1531</v>
      </c>
      <c r="E14" s="19" t="s">
        <v>1532</v>
      </c>
      <c r="F14" s="19" t="s">
        <v>1533</v>
      </c>
      <c r="G14" s="119">
        <v>0.1804</v>
      </c>
      <c r="H14" s="63">
        <v>6984</v>
      </c>
      <c r="I14" s="25" t="s">
        <v>702</v>
      </c>
      <c r="J14" s="25" t="s">
        <v>425</v>
      </c>
      <c r="K14" s="18"/>
    </row>
    <row r="15" spans="2:240" s="22" customFormat="1" ht="54.75" customHeight="1">
      <c r="B15" s="17">
        <f t="shared" si="0"/>
        <v>5</v>
      </c>
      <c r="C15" s="17" t="s">
        <v>2044</v>
      </c>
      <c r="D15" s="19" t="s">
        <v>1386</v>
      </c>
      <c r="E15" s="19" t="s">
        <v>1067</v>
      </c>
      <c r="F15" s="19" t="s">
        <v>1068</v>
      </c>
      <c r="G15" s="119">
        <v>0.4574</v>
      </c>
      <c r="H15" s="63">
        <v>88428.18</v>
      </c>
      <c r="I15" s="25" t="s">
        <v>702</v>
      </c>
      <c r="J15" s="25" t="s">
        <v>425</v>
      </c>
      <c r="IF15" s="22">
        <f>SUM(A15:IE15)</f>
        <v>88433.63739999999</v>
      </c>
    </row>
    <row r="16" spans="2:11" s="22" customFormat="1" ht="54.75" customHeight="1">
      <c r="B16" s="17">
        <f t="shared" si="0"/>
        <v>6</v>
      </c>
      <c r="C16" s="17" t="s">
        <v>1935</v>
      </c>
      <c r="D16" s="19" t="s">
        <v>1534</v>
      </c>
      <c r="E16" s="19" t="s">
        <v>1535</v>
      </c>
      <c r="F16" s="19" t="s">
        <v>1536</v>
      </c>
      <c r="G16" s="119">
        <v>0.268</v>
      </c>
      <c r="H16" s="63">
        <v>26431</v>
      </c>
      <c r="I16" s="25" t="s">
        <v>640</v>
      </c>
      <c r="J16" s="25" t="s">
        <v>425</v>
      </c>
      <c r="K16" s="18"/>
    </row>
    <row r="17" spans="2:11" s="22" customFormat="1" ht="54.75" customHeight="1">
      <c r="B17" s="17">
        <f t="shared" si="0"/>
        <v>7</v>
      </c>
      <c r="C17" s="17" t="s">
        <v>1936</v>
      </c>
      <c r="D17" s="19" t="s">
        <v>1537</v>
      </c>
      <c r="E17" s="19" t="s">
        <v>1538</v>
      </c>
      <c r="F17" s="19" t="s">
        <v>1539</v>
      </c>
      <c r="G17" s="119">
        <v>2312.6856</v>
      </c>
      <c r="H17" s="63"/>
      <c r="I17" s="18" t="s">
        <v>596</v>
      </c>
      <c r="J17" s="18" t="s">
        <v>424</v>
      </c>
      <c r="K17" s="18"/>
    </row>
    <row r="18" spans="2:12" s="22" customFormat="1" ht="54.75" customHeight="1">
      <c r="B18" s="17">
        <f t="shared" si="0"/>
        <v>8</v>
      </c>
      <c r="C18" s="17" t="s">
        <v>2045</v>
      </c>
      <c r="D18" s="19" t="s">
        <v>1483</v>
      </c>
      <c r="E18" s="19" t="s">
        <v>1484</v>
      </c>
      <c r="F18" s="19" t="s">
        <v>885</v>
      </c>
      <c r="G18" s="119">
        <v>0.3139</v>
      </c>
      <c r="H18" s="63">
        <v>47834.24</v>
      </c>
      <c r="I18" s="20" t="s">
        <v>639</v>
      </c>
      <c r="J18" s="25" t="s">
        <v>425</v>
      </c>
      <c r="L18" s="84"/>
    </row>
    <row r="19" spans="2:11" s="22" customFormat="1" ht="54.75" customHeight="1">
      <c r="B19" s="17">
        <f t="shared" si="0"/>
        <v>9</v>
      </c>
      <c r="C19" s="24" t="s">
        <v>1937</v>
      </c>
      <c r="D19" s="19" t="s">
        <v>1540</v>
      </c>
      <c r="E19" s="19" t="s">
        <v>1541</v>
      </c>
      <c r="F19" s="49" t="s">
        <v>1542</v>
      </c>
      <c r="G19" s="119">
        <v>0.216565</v>
      </c>
      <c r="H19" s="63">
        <v>26342.15</v>
      </c>
      <c r="I19" s="18" t="s">
        <v>639</v>
      </c>
      <c r="J19" s="18" t="s">
        <v>425</v>
      </c>
      <c r="K19" s="18"/>
    </row>
    <row r="20" spans="2:240" s="22" customFormat="1" ht="54.75" customHeight="1">
      <c r="B20" s="17">
        <f t="shared" si="0"/>
        <v>10</v>
      </c>
      <c r="C20" s="17" t="s">
        <v>2046</v>
      </c>
      <c r="D20" s="19" t="s">
        <v>1510</v>
      </c>
      <c r="E20" s="19" t="s">
        <v>2102</v>
      </c>
      <c r="F20" s="19" t="s">
        <v>1511</v>
      </c>
      <c r="G20" s="119">
        <v>0.2921</v>
      </c>
      <c r="H20" s="63">
        <v>17877</v>
      </c>
      <c r="I20" s="25" t="s">
        <v>640</v>
      </c>
      <c r="J20" s="25" t="s">
        <v>425</v>
      </c>
      <c r="IF20" s="22">
        <f>SUM(A20:IE20)</f>
        <v>17887.2921</v>
      </c>
    </row>
    <row r="21" spans="2:11" s="22" customFormat="1" ht="54.75" customHeight="1">
      <c r="B21" s="17">
        <f t="shared" si="0"/>
        <v>11</v>
      </c>
      <c r="C21" s="17" t="s">
        <v>1939</v>
      </c>
      <c r="D21" s="19" t="s">
        <v>1546</v>
      </c>
      <c r="E21" s="19" t="s">
        <v>1547</v>
      </c>
      <c r="F21" s="19" t="s">
        <v>1548</v>
      </c>
      <c r="G21" s="119">
        <v>50</v>
      </c>
      <c r="H21" s="63"/>
      <c r="I21" s="18" t="s">
        <v>597</v>
      </c>
      <c r="J21" s="18" t="s">
        <v>424</v>
      </c>
      <c r="K21" s="18"/>
    </row>
    <row r="22" spans="2:11" s="22" customFormat="1" ht="54.75" customHeight="1">
      <c r="B22" s="17">
        <f t="shared" si="0"/>
        <v>12</v>
      </c>
      <c r="C22" s="18" t="s">
        <v>1549</v>
      </c>
      <c r="D22" s="19" t="s">
        <v>1550</v>
      </c>
      <c r="E22" s="48" t="s">
        <v>1551</v>
      </c>
      <c r="F22" s="49" t="s">
        <v>1552</v>
      </c>
      <c r="G22" s="119">
        <v>2</v>
      </c>
      <c r="H22" s="63"/>
      <c r="I22" s="25" t="s">
        <v>640</v>
      </c>
      <c r="J22" s="18" t="s">
        <v>229</v>
      </c>
      <c r="K22" s="18"/>
    </row>
    <row r="23" spans="2:254" s="22" customFormat="1" ht="54.75" customHeight="1">
      <c r="B23" s="17">
        <f t="shared" si="0"/>
        <v>13</v>
      </c>
      <c r="C23" s="17" t="s">
        <v>2047</v>
      </c>
      <c r="D23" s="19" t="s">
        <v>1158</v>
      </c>
      <c r="E23" s="19" t="s">
        <v>1160</v>
      </c>
      <c r="F23" s="19" t="s">
        <v>1159</v>
      </c>
      <c r="G23" s="119">
        <v>38.2186</v>
      </c>
      <c r="H23" s="63"/>
      <c r="I23" s="18" t="s">
        <v>640</v>
      </c>
      <c r="J23" s="25" t="s">
        <v>424</v>
      </c>
      <c r="K23" s="18"/>
      <c r="IT23" s="22">
        <f>SUM(A23:IS23)</f>
        <v>51.2186</v>
      </c>
    </row>
    <row r="24" spans="2:254" s="22" customFormat="1" ht="54.75" customHeight="1">
      <c r="B24" s="17">
        <f t="shared" si="0"/>
        <v>14</v>
      </c>
      <c r="C24" s="17" t="s">
        <v>1940</v>
      </c>
      <c r="D24" s="19" t="s">
        <v>1553</v>
      </c>
      <c r="E24" s="19" t="s">
        <v>1554</v>
      </c>
      <c r="F24" s="19" t="s">
        <v>1555</v>
      </c>
      <c r="G24" s="119">
        <v>3</v>
      </c>
      <c r="H24" s="63"/>
      <c r="I24" s="25" t="s">
        <v>703</v>
      </c>
      <c r="J24" s="25" t="s">
        <v>229</v>
      </c>
      <c r="K24" s="18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  <c r="IT24" s="31"/>
    </row>
    <row r="25" spans="2:254" s="22" customFormat="1" ht="54.75" customHeight="1">
      <c r="B25" s="17">
        <f t="shared" si="0"/>
        <v>15</v>
      </c>
      <c r="C25" s="17" t="s">
        <v>1941</v>
      </c>
      <c r="D25" s="19" t="s">
        <v>1463</v>
      </c>
      <c r="E25" s="19" t="s">
        <v>1556</v>
      </c>
      <c r="F25" s="19" t="s">
        <v>1557</v>
      </c>
      <c r="G25" s="119">
        <v>0.14848</v>
      </c>
      <c r="H25" s="63">
        <v>12000</v>
      </c>
      <c r="I25" s="25" t="s">
        <v>639</v>
      </c>
      <c r="J25" s="25" t="s">
        <v>425</v>
      </c>
      <c r="IT25" s="22">
        <f>SUM(A25:IS25)</f>
        <v>12015.14848</v>
      </c>
    </row>
    <row r="26" spans="2:10" s="22" customFormat="1" ht="54.75" customHeight="1">
      <c r="B26" s="17">
        <f t="shared" si="0"/>
        <v>16</v>
      </c>
      <c r="C26" s="17" t="s">
        <v>2048</v>
      </c>
      <c r="D26" s="19" t="s">
        <v>1524</v>
      </c>
      <c r="E26" s="19" t="s">
        <v>1525</v>
      </c>
      <c r="F26" s="19" t="s">
        <v>605</v>
      </c>
      <c r="G26" s="119">
        <v>0.2149</v>
      </c>
      <c r="H26" s="63">
        <v>35439.29</v>
      </c>
      <c r="I26" s="25" t="s">
        <v>639</v>
      </c>
      <c r="J26" s="25" t="s">
        <v>425</v>
      </c>
    </row>
    <row r="27" spans="2:254" s="31" customFormat="1" ht="54.75" customHeight="1">
      <c r="B27" s="17">
        <f t="shared" si="0"/>
        <v>17</v>
      </c>
      <c r="C27" s="17" t="s">
        <v>1942</v>
      </c>
      <c r="D27" s="28" t="s">
        <v>1558</v>
      </c>
      <c r="E27" s="48" t="s">
        <v>1559</v>
      </c>
      <c r="F27" s="49" t="s">
        <v>560</v>
      </c>
      <c r="G27" s="119">
        <v>73.2509</v>
      </c>
      <c r="H27" s="63"/>
      <c r="I27" s="60" t="s">
        <v>704</v>
      </c>
      <c r="J27" s="60" t="s">
        <v>227</v>
      </c>
      <c r="K27" s="18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</row>
    <row r="28" spans="2:11" s="22" customFormat="1" ht="54.75" customHeight="1">
      <c r="B28" s="17">
        <f t="shared" si="0"/>
        <v>18</v>
      </c>
      <c r="C28" s="17" t="s">
        <v>1560</v>
      </c>
      <c r="D28" s="19" t="s">
        <v>1561</v>
      </c>
      <c r="E28" s="19" t="s">
        <v>1562</v>
      </c>
      <c r="F28" s="19" t="s">
        <v>1563</v>
      </c>
      <c r="G28" s="119">
        <v>3.1472</v>
      </c>
      <c r="H28" s="63">
        <v>30000</v>
      </c>
      <c r="I28" s="21" t="s">
        <v>639</v>
      </c>
      <c r="J28" s="21" t="s">
        <v>425</v>
      </c>
      <c r="K28" s="18"/>
    </row>
    <row r="29" spans="2:11" s="22" customFormat="1" ht="54.75" customHeight="1">
      <c r="B29" s="17">
        <f t="shared" si="0"/>
        <v>19</v>
      </c>
      <c r="C29" s="17" t="s">
        <v>1943</v>
      </c>
      <c r="D29" s="19" t="s">
        <v>1564</v>
      </c>
      <c r="E29" s="19" t="s">
        <v>1565</v>
      </c>
      <c r="F29" s="36" t="s">
        <v>1566</v>
      </c>
      <c r="G29" s="119">
        <v>104.9518</v>
      </c>
      <c r="H29" s="63"/>
      <c r="I29" s="18" t="s">
        <v>641</v>
      </c>
      <c r="J29" s="18" t="s">
        <v>424</v>
      </c>
      <c r="K29" s="18"/>
    </row>
    <row r="30" spans="2:11" s="22" customFormat="1" ht="54.75" customHeight="1">
      <c r="B30" s="17">
        <f t="shared" si="0"/>
        <v>20</v>
      </c>
      <c r="C30" s="17" t="s">
        <v>1567</v>
      </c>
      <c r="D30" s="19" t="s">
        <v>1568</v>
      </c>
      <c r="E30" s="19" t="s">
        <v>1569</v>
      </c>
      <c r="F30" s="19" t="s">
        <v>1570</v>
      </c>
      <c r="G30" s="119">
        <v>1.1244</v>
      </c>
      <c r="H30" s="63">
        <v>20141.12</v>
      </c>
      <c r="I30" s="18" t="s">
        <v>705</v>
      </c>
      <c r="J30" s="18" t="s">
        <v>425</v>
      </c>
      <c r="K30" s="18"/>
    </row>
    <row r="31" spans="2:11" s="22" customFormat="1" ht="54.75" customHeight="1">
      <c r="B31" s="17">
        <f t="shared" si="0"/>
        <v>21</v>
      </c>
      <c r="C31" s="17" t="s">
        <v>1944</v>
      </c>
      <c r="D31" s="19" t="s">
        <v>898</v>
      </c>
      <c r="E31" s="19" t="s">
        <v>899</v>
      </c>
      <c r="F31" s="19" t="s">
        <v>98</v>
      </c>
      <c r="G31" s="119">
        <v>5.4763</v>
      </c>
      <c r="H31" s="63"/>
      <c r="I31" s="18" t="s">
        <v>119</v>
      </c>
      <c r="J31" s="18" t="s">
        <v>736</v>
      </c>
      <c r="K31" s="18"/>
    </row>
    <row r="32" spans="2:11" s="22" customFormat="1" ht="46.5" customHeight="1">
      <c r="B32" s="17">
        <f t="shared" si="0"/>
        <v>22</v>
      </c>
      <c r="C32" s="17" t="s">
        <v>1945</v>
      </c>
      <c r="D32" s="19" t="s">
        <v>1571</v>
      </c>
      <c r="E32" s="19" t="s">
        <v>1572</v>
      </c>
      <c r="F32" s="19" t="s">
        <v>98</v>
      </c>
      <c r="G32" s="119">
        <v>5.3809</v>
      </c>
      <c r="H32" s="63"/>
      <c r="I32" s="25" t="s">
        <v>704</v>
      </c>
      <c r="J32" s="25" t="s">
        <v>736</v>
      </c>
      <c r="K32" s="18"/>
    </row>
    <row r="33" spans="2:11" s="22" customFormat="1" ht="49.5" customHeight="1">
      <c r="B33" s="17">
        <f t="shared" si="0"/>
        <v>23</v>
      </c>
      <c r="C33" s="17" t="s">
        <v>1947</v>
      </c>
      <c r="D33" s="19" t="s">
        <v>1575</v>
      </c>
      <c r="E33" s="19" t="s">
        <v>1576</v>
      </c>
      <c r="F33" s="19" t="s">
        <v>468</v>
      </c>
      <c r="G33" s="119">
        <v>15.3179</v>
      </c>
      <c r="H33" s="63">
        <v>33753</v>
      </c>
      <c r="I33" s="18" t="s">
        <v>639</v>
      </c>
      <c r="J33" s="18" t="s">
        <v>425</v>
      </c>
      <c r="K33" s="18"/>
    </row>
    <row r="34" spans="1:12" s="22" customFormat="1" ht="54.75" customHeight="1">
      <c r="A34" s="31"/>
      <c r="B34" s="17">
        <f t="shared" si="0"/>
        <v>24</v>
      </c>
      <c r="C34" s="17" t="s">
        <v>581</v>
      </c>
      <c r="D34" s="19" t="s">
        <v>1242</v>
      </c>
      <c r="E34" s="19" t="s">
        <v>701</v>
      </c>
      <c r="F34" s="19" t="s">
        <v>220</v>
      </c>
      <c r="G34" s="119">
        <v>0.5868</v>
      </c>
      <c r="H34" s="63">
        <v>18952.55</v>
      </c>
      <c r="I34" s="21" t="s">
        <v>639</v>
      </c>
      <c r="J34" s="21" t="s">
        <v>425</v>
      </c>
      <c r="L34" s="23"/>
    </row>
    <row r="35" spans="2:12" s="22" customFormat="1" ht="54.75" customHeight="1">
      <c r="B35" s="17">
        <f t="shared" si="0"/>
        <v>25</v>
      </c>
      <c r="C35" s="17" t="s">
        <v>567</v>
      </c>
      <c r="D35" s="19" t="s">
        <v>1243</v>
      </c>
      <c r="E35" s="19" t="s">
        <v>809</v>
      </c>
      <c r="F35" s="19" t="s">
        <v>822</v>
      </c>
      <c r="G35" s="119">
        <v>0.1578</v>
      </c>
      <c r="H35" s="63">
        <v>12796</v>
      </c>
      <c r="I35" s="18" t="s">
        <v>703</v>
      </c>
      <c r="J35" s="18" t="s">
        <v>425</v>
      </c>
      <c r="L35" s="23"/>
    </row>
    <row r="36" spans="2:10" s="22" customFormat="1" ht="54.75" customHeight="1">
      <c r="B36" s="17">
        <f t="shared" si="0"/>
        <v>26</v>
      </c>
      <c r="C36" s="17" t="s">
        <v>2049</v>
      </c>
      <c r="D36" s="32" t="s">
        <v>1513</v>
      </c>
      <c r="E36" s="19" t="s">
        <v>1516</v>
      </c>
      <c r="F36" s="19" t="s">
        <v>713</v>
      </c>
      <c r="G36" s="121">
        <v>0.3148</v>
      </c>
      <c r="H36" s="69">
        <v>65309.79</v>
      </c>
      <c r="I36" s="18" t="s">
        <v>639</v>
      </c>
      <c r="J36" s="18" t="s">
        <v>425</v>
      </c>
    </row>
    <row r="37" spans="2:11" s="22" customFormat="1" ht="54.75" customHeight="1">
      <c r="B37" s="17">
        <f t="shared" si="0"/>
        <v>27</v>
      </c>
      <c r="C37" s="17" t="s">
        <v>1949</v>
      </c>
      <c r="D37" s="19" t="s">
        <v>1579</v>
      </c>
      <c r="E37" s="19" t="s">
        <v>1580</v>
      </c>
      <c r="F37" s="19" t="s">
        <v>1581</v>
      </c>
      <c r="G37" s="119">
        <v>7.628</v>
      </c>
      <c r="H37" s="63"/>
      <c r="I37" s="25" t="s">
        <v>639</v>
      </c>
      <c r="J37" s="25" t="s">
        <v>229</v>
      </c>
      <c r="K37" s="18"/>
    </row>
    <row r="38" spans="2:11" s="22" customFormat="1" ht="54.75" customHeight="1">
      <c r="B38" s="17">
        <f t="shared" si="0"/>
        <v>28</v>
      </c>
      <c r="C38" s="17" t="s">
        <v>1897</v>
      </c>
      <c r="D38" s="19" t="s">
        <v>670</v>
      </c>
      <c r="E38" s="19" t="s">
        <v>672</v>
      </c>
      <c r="F38" s="19" t="s">
        <v>671</v>
      </c>
      <c r="G38" s="119">
        <v>62</v>
      </c>
      <c r="H38" s="63"/>
      <c r="I38" s="25" t="s">
        <v>705</v>
      </c>
      <c r="J38" s="25" t="s">
        <v>227</v>
      </c>
      <c r="K38" s="18"/>
    </row>
    <row r="39" spans="2:10" s="22" customFormat="1" ht="54.75" customHeight="1">
      <c r="B39" s="17">
        <f t="shared" si="0"/>
        <v>29</v>
      </c>
      <c r="C39" s="17"/>
      <c r="D39" s="19" t="s">
        <v>2079</v>
      </c>
      <c r="E39" s="19" t="s">
        <v>2081</v>
      </c>
      <c r="F39" s="19" t="s">
        <v>2080</v>
      </c>
      <c r="G39" s="119">
        <v>0.1658</v>
      </c>
      <c r="H39" s="63">
        <v>5867</v>
      </c>
      <c r="I39" s="25" t="s">
        <v>702</v>
      </c>
      <c r="J39" s="25" t="s">
        <v>425</v>
      </c>
    </row>
    <row r="40" spans="2:240" s="22" customFormat="1" ht="54.75" customHeight="1">
      <c r="B40" s="17">
        <f t="shared" si="0"/>
        <v>30</v>
      </c>
      <c r="C40" s="17" t="s">
        <v>2050</v>
      </c>
      <c r="D40" s="19" t="s">
        <v>1176</v>
      </c>
      <c r="E40" s="19" t="s">
        <v>2087</v>
      </c>
      <c r="F40" s="19" t="s">
        <v>2086</v>
      </c>
      <c r="G40" s="119">
        <v>3.0602</v>
      </c>
      <c r="H40" s="63"/>
      <c r="I40" s="25" t="s">
        <v>702</v>
      </c>
      <c r="J40" s="25" t="s">
        <v>229</v>
      </c>
      <c r="IF40" s="22">
        <f>SUM(A40:IE40)</f>
        <v>33.0602</v>
      </c>
    </row>
    <row r="41" spans="2:11" s="22" customFormat="1" ht="54.75" customHeight="1">
      <c r="B41" s="17">
        <f t="shared" si="0"/>
        <v>31</v>
      </c>
      <c r="C41" s="17" t="s">
        <v>1951</v>
      </c>
      <c r="D41" s="19" t="s">
        <v>1583</v>
      </c>
      <c r="E41" s="19" t="s">
        <v>1584</v>
      </c>
      <c r="F41" s="19" t="s">
        <v>1585</v>
      </c>
      <c r="G41" s="119">
        <v>2.3122</v>
      </c>
      <c r="H41" s="63"/>
      <c r="I41" s="21" t="s">
        <v>707</v>
      </c>
      <c r="J41" s="21" t="s">
        <v>229</v>
      </c>
      <c r="K41" s="18"/>
    </row>
    <row r="42" spans="2:253" s="22" customFormat="1" ht="54.75" customHeight="1">
      <c r="B42" s="17">
        <f t="shared" si="0"/>
        <v>32</v>
      </c>
      <c r="C42" s="18" t="s">
        <v>300</v>
      </c>
      <c r="D42" s="30" t="s">
        <v>1252</v>
      </c>
      <c r="E42" s="19" t="s">
        <v>23</v>
      </c>
      <c r="F42" s="19" t="s">
        <v>20</v>
      </c>
      <c r="G42" s="119">
        <v>0.099</v>
      </c>
      <c r="H42" s="63">
        <v>8707.08</v>
      </c>
      <c r="I42" s="21" t="s">
        <v>639</v>
      </c>
      <c r="J42" s="21" t="s">
        <v>425</v>
      </c>
      <c r="L42" s="23"/>
      <c r="IG42" s="31"/>
      <c r="IH42" s="31"/>
      <c r="II42" s="31"/>
      <c r="IJ42" s="31"/>
      <c r="IK42" s="31"/>
      <c r="IL42" s="31"/>
      <c r="IM42" s="31"/>
      <c r="IN42" s="31"/>
      <c r="IO42" s="31"/>
      <c r="IP42" s="31"/>
      <c r="IQ42" s="31"/>
      <c r="IR42" s="31"/>
      <c r="IS42" s="31"/>
    </row>
    <row r="43" spans="2:11" s="22" customFormat="1" ht="54.75" customHeight="1">
      <c r="B43" s="17">
        <f t="shared" si="0"/>
        <v>33</v>
      </c>
      <c r="C43" s="17" t="s">
        <v>1952</v>
      </c>
      <c r="D43" s="19" t="s">
        <v>1586</v>
      </c>
      <c r="E43" s="19" t="s">
        <v>1587</v>
      </c>
      <c r="F43" s="19" t="s">
        <v>1588</v>
      </c>
      <c r="G43" s="119">
        <v>31.9319</v>
      </c>
      <c r="H43" s="63"/>
      <c r="I43" s="18" t="s">
        <v>596</v>
      </c>
      <c r="J43" s="18" t="s">
        <v>424</v>
      </c>
      <c r="K43" s="18"/>
    </row>
    <row r="44" spans="2:11" s="22" customFormat="1" ht="54.75" customHeight="1">
      <c r="B44" s="17">
        <f t="shared" si="0"/>
        <v>34</v>
      </c>
      <c r="C44" s="17" t="s">
        <v>1953</v>
      </c>
      <c r="D44" s="19" t="s">
        <v>1589</v>
      </c>
      <c r="E44" s="19" t="s">
        <v>1590</v>
      </c>
      <c r="F44" s="19" t="s">
        <v>1591</v>
      </c>
      <c r="G44" s="119">
        <v>11.7</v>
      </c>
      <c r="H44" s="63"/>
      <c r="I44" s="18" t="s">
        <v>641</v>
      </c>
      <c r="J44" s="18" t="s">
        <v>229</v>
      </c>
      <c r="K44" s="18"/>
    </row>
    <row r="45" spans="2:10" s="22" customFormat="1" ht="54.75" customHeight="1">
      <c r="B45" s="17">
        <f t="shared" si="0"/>
        <v>35</v>
      </c>
      <c r="C45" s="17" t="s">
        <v>1954</v>
      </c>
      <c r="D45" s="19" t="s">
        <v>1592</v>
      </c>
      <c r="E45" s="19" t="s">
        <v>1593</v>
      </c>
      <c r="F45" s="19" t="s">
        <v>1594</v>
      </c>
      <c r="G45" s="119">
        <v>0.179</v>
      </c>
      <c r="H45" s="63">
        <v>31357.75</v>
      </c>
      <c r="I45" s="25" t="s">
        <v>639</v>
      </c>
      <c r="J45" s="25" t="s">
        <v>425</v>
      </c>
    </row>
    <row r="46" spans="2:11" s="22" customFormat="1" ht="54.75" customHeight="1">
      <c r="B46" s="17">
        <f t="shared" si="0"/>
        <v>36</v>
      </c>
      <c r="C46" s="17" t="s">
        <v>1955</v>
      </c>
      <c r="D46" s="19" t="s">
        <v>1595</v>
      </c>
      <c r="E46" s="19" t="s">
        <v>1596</v>
      </c>
      <c r="F46" s="19" t="s">
        <v>1597</v>
      </c>
      <c r="G46" s="119">
        <v>10</v>
      </c>
      <c r="H46" s="63"/>
      <c r="I46" s="18" t="s">
        <v>640</v>
      </c>
      <c r="J46" s="18" t="s">
        <v>227</v>
      </c>
      <c r="K46" s="18"/>
    </row>
    <row r="47" spans="2:11" s="22" customFormat="1" ht="54.75" customHeight="1">
      <c r="B47" s="17">
        <f t="shared" si="0"/>
        <v>37</v>
      </c>
      <c r="C47" s="17" t="s">
        <v>1956</v>
      </c>
      <c r="D47" s="19" t="s">
        <v>1598</v>
      </c>
      <c r="E47" s="19" t="s">
        <v>1599</v>
      </c>
      <c r="F47" s="19" t="s">
        <v>1600</v>
      </c>
      <c r="G47" s="119">
        <v>0.15195</v>
      </c>
      <c r="H47" s="63">
        <v>36840.53</v>
      </c>
      <c r="I47" s="25" t="s">
        <v>639</v>
      </c>
      <c r="J47" s="25" t="s">
        <v>425</v>
      </c>
      <c r="K47" s="18"/>
    </row>
    <row r="48" spans="2:12" s="22" customFormat="1" ht="54.75" customHeight="1">
      <c r="B48" s="17">
        <f t="shared" si="0"/>
        <v>38</v>
      </c>
      <c r="C48" s="17" t="s">
        <v>846</v>
      </c>
      <c r="D48" s="19" t="s">
        <v>1258</v>
      </c>
      <c r="E48" s="19" t="s">
        <v>812</v>
      </c>
      <c r="F48" s="19" t="s">
        <v>813</v>
      </c>
      <c r="G48" s="119">
        <v>1.1864</v>
      </c>
      <c r="H48" s="63">
        <v>16182</v>
      </c>
      <c r="I48" s="18" t="s">
        <v>639</v>
      </c>
      <c r="J48" s="21" t="s">
        <v>425</v>
      </c>
      <c r="L48" s="23"/>
    </row>
    <row r="49" spans="2:11" s="22" customFormat="1" ht="54.75" customHeight="1">
      <c r="B49" s="17">
        <f t="shared" si="0"/>
        <v>39</v>
      </c>
      <c r="C49" s="18" t="s">
        <v>1604</v>
      </c>
      <c r="D49" s="19" t="s">
        <v>1605</v>
      </c>
      <c r="E49" s="19" t="s">
        <v>1606</v>
      </c>
      <c r="F49" s="19" t="s">
        <v>102</v>
      </c>
      <c r="G49" s="119">
        <v>1.0647</v>
      </c>
      <c r="H49" s="63"/>
      <c r="I49" s="25" t="s">
        <v>703</v>
      </c>
      <c r="J49" s="21" t="s">
        <v>229</v>
      </c>
      <c r="K49" s="18"/>
    </row>
    <row r="50" spans="1:241" s="22" customFormat="1" ht="54.75" customHeight="1">
      <c r="A50" s="31"/>
      <c r="B50" s="17">
        <f t="shared" si="0"/>
        <v>40</v>
      </c>
      <c r="C50" s="17" t="s">
        <v>1958</v>
      </c>
      <c r="D50" s="28" t="s">
        <v>1607</v>
      </c>
      <c r="E50" s="39" t="s">
        <v>1608</v>
      </c>
      <c r="F50" s="19" t="s">
        <v>102</v>
      </c>
      <c r="G50" s="119">
        <v>4.5806</v>
      </c>
      <c r="H50" s="63"/>
      <c r="I50" s="25" t="s">
        <v>703</v>
      </c>
      <c r="J50" s="42" t="s">
        <v>229</v>
      </c>
      <c r="K50" s="18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1"/>
      <c r="GV50" s="31"/>
      <c r="GW50" s="31"/>
      <c r="GX50" s="31"/>
      <c r="GY50" s="31"/>
      <c r="GZ50" s="31"/>
      <c r="HA50" s="31"/>
      <c r="HB50" s="31"/>
      <c r="HC50" s="31"/>
      <c r="HD50" s="31"/>
      <c r="HE50" s="31"/>
      <c r="HF50" s="31"/>
      <c r="HG50" s="31"/>
      <c r="HH50" s="31"/>
      <c r="HI50" s="31"/>
      <c r="HJ50" s="31"/>
      <c r="HK50" s="31"/>
      <c r="HL50" s="31"/>
      <c r="HM50" s="31"/>
      <c r="HN50" s="31"/>
      <c r="HO50" s="31"/>
      <c r="HP50" s="31"/>
      <c r="HQ50" s="31"/>
      <c r="HR50" s="31"/>
      <c r="HS50" s="31"/>
      <c r="HT50" s="31"/>
      <c r="HU50" s="31"/>
      <c r="HV50" s="31"/>
      <c r="HW50" s="31"/>
      <c r="HX50" s="31"/>
      <c r="HY50" s="31"/>
      <c r="HZ50" s="31"/>
      <c r="IA50" s="31"/>
      <c r="IB50" s="31"/>
      <c r="IC50" s="31"/>
      <c r="ID50" s="31"/>
      <c r="IE50" s="31"/>
      <c r="IF50" s="31"/>
      <c r="IG50" s="31"/>
    </row>
    <row r="51" spans="2:11" s="22" customFormat="1" ht="54.75" customHeight="1">
      <c r="B51" s="17">
        <f t="shared" si="0"/>
        <v>41</v>
      </c>
      <c r="C51" s="17" t="s">
        <v>1959</v>
      </c>
      <c r="D51" s="19" t="s">
        <v>1609</v>
      </c>
      <c r="E51" s="19" t="s">
        <v>1610</v>
      </c>
      <c r="F51" s="19" t="s">
        <v>1611</v>
      </c>
      <c r="G51" s="119">
        <v>80.62</v>
      </c>
      <c r="H51" s="63"/>
      <c r="I51" s="18" t="s">
        <v>641</v>
      </c>
      <c r="J51" s="18" t="s">
        <v>424</v>
      </c>
      <c r="K51" s="18"/>
    </row>
    <row r="52" spans="2:11" s="22" customFormat="1" ht="54.75" customHeight="1">
      <c r="B52" s="17">
        <f t="shared" si="0"/>
        <v>42</v>
      </c>
      <c r="C52" s="17" t="s">
        <v>1960</v>
      </c>
      <c r="D52" s="19" t="s">
        <v>1612</v>
      </c>
      <c r="E52" s="19" t="s">
        <v>1613</v>
      </c>
      <c r="F52" s="19" t="s">
        <v>1614</v>
      </c>
      <c r="G52" s="119">
        <v>53.8138</v>
      </c>
      <c r="H52" s="63"/>
      <c r="I52" s="18" t="s">
        <v>641</v>
      </c>
      <c r="J52" s="18" t="s">
        <v>424</v>
      </c>
      <c r="K52" s="18"/>
    </row>
    <row r="53" spans="2:11" s="22" customFormat="1" ht="54.75" customHeight="1">
      <c r="B53" s="17">
        <f t="shared" si="0"/>
        <v>43</v>
      </c>
      <c r="C53" s="17" t="s">
        <v>1961</v>
      </c>
      <c r="D53" s="19" t="s">
        <v>1615</v>
      </c>
      <c r="E53" s="19" t="s">
        <v>1616</v>
      </c>
      <c r="F53" s="19" t="s">
        <v>1617</v>
      </c>
      <c r="G53" s="119">
        <v>1.1486</v>
      </c>
      <c r="H53" s="63"/>
      <c r="I53" s="18" t="s">
        <v>707</v>
      </c>
      <c r="J53" s="18" t="s">
        <v>229</v>
      </c>
      <c r="K53" s="18"/>
    </row>
    <row r="54" spans="2:10" s="22" customFormat="1" ht="54.75" customHeight="1">
      <c r="B54" s="17">
        <f t="shared" si="0"/>
        <v>44</v>
      </c>
      <c r="C54" s="17" t="s">
        <v>1962</v>
      </c>
      <c r="D54" s="19" t="s">
        <v>1618</v>
      </c>
      <c r="E54" s="19" t="s">
        <v>1619</v>
      </c>
      <c r="F54" s="19" t="s">
        <v>1620</v>
      </c>
      <c r="G54" s="119">
        <v>1.83463</v>
      </c>
      <c r="H54" s="63">
        <v>104538.71</v>
      </c>
      <c r="I54" s="25" t="s">
        <v>639</v>
      </c>
      <c r="J54" s="25" t="s">
        <v>425</v>
      </c>
    </row>
    <row r="55" spans="2:11" s="22" customFormat="1" ht="54.75" customHeight="1">
      <c r="B55" s="17">
        <f t="shared" si="0"/>
        <v>45</v>
      </c>
      <c r="C55" s="17" t="s">
        <v>1963</v>
      </c>
      <c r="D55" s="19" t="s">
        <v>1621</v>
      </c>
      <c r="E55" s="19" t="s">
        <v>920</v>
      </c>
      <c r="F55" s="19" t="s">
        <v>1622</v>
      </c>
      <c r="G55" s="119">
        <v>8.2016</v>
      </c>
      <c r="H55" s="63"/>
      <c r="I55" s="25" t="s">
        <v>706</v>
      </c>
      <c r="J55" s="25" t="s">
        <v>736</v>
      </c>
      <c r="K55" s="18"/>
    </row>
    <row r="56" spans="2:254" s="22" customFormat="1" ht="54.75" customHeight="1">
      <c r="B56" s="17">
        <f t="shared" si="0"/>
        <v>46</v>
      </c>
      <c r="C56" s="17" t="s">
        <v>1964</v>
      </c>
      <c r="D56" s="32" t="s">
        <v>1394</v>
      </c>
      <c r="E56" s="19" t="s">
        <v>1623</v>
      </c>
      <c r="F56" s="19" t="s">
        <v>1624</v>
      </c>
      <c r="G56" s="121">
        <v>0.6399</v>
      </c>
      <c r="H56" s="69">
        <v>8800</v>
      </c>
      <c r="I56" s="18" t="s">
        <v>641</v>
      </c>
      <c r="J56" s="18" t="s">
        <v>425</v>
      </c>
      <c r="K56" s="22">
        <v>0</v>
      </c>
      <c r="IT56" s="22">
        <f>SUM(A56:IS56)</f>
        <v>8846.6399</v>
      </c>
    </row>
    <row r="57" spans="1:241" s="22" customFormat="1" ht="54.75" customHeight="1">
      <c r="A57" s="31"/>
      <c r="B57" s="17">
        <f t="shared" si="0"/>
        <v>47</v>
      </c>
      <c r="C57" s="18" t="s">
        <v>314</v>
      </c>
      <c r="D57" s="19" t="s">
        <v>1413</v>
      </c>
      <c r="E57" s="19" t="s">
        <v>440</v>
      </c>
      <c r="F57" s="19" t="s">
        <v>201</v>
      </c>
      <c r="G57" s="119">
        <v>0.6837</v>
      </c>
      <c r="H57" s="63">
        <v>12781</v>
      </c>
      <c r="I57" s="18" t="s">
        <v>119</v>
      </c>
      <c r="J57" s="18" t="s">
        <v>425</v>
      </c>
      <c r="K57" s="18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/>
      <c r="FF57" s="31"/>
      <c r="FG57" s="31"/>
      <c r="FH57" s="31"/>
      <c r="FI57" s="31"/>
      <c r="FJ57" s="31"/>
      <c r="FK57" s="31"/>
      <c r="FL57" s="31"/>
      <c r="FM57" s="31"/>
      <c r="FN57" s="31"/>
      <c r="FO57" s="31"/>
      <c r="FP57" s="31"/>
      <c r="FQ57" s="31"/>
      <c r="FR57" s="31"/>
      <c r="FS57" s="31"/>
      <c r="FT57" s="31"/>
      <c r="FU57" s="31"/>
      <c r="FV57" s="31"/>
      <c r="FW57" s="31"/>
      <c r="FX57" s="31"/>
      <c r="FY57" s="31"/>
      <c r="FZ57" s="31"/>
      <c r="GA57" s="31"/>
      <c r="GB57" s="31"/>
      <c r="GC57" s="31"/>
      <c r="GD57" s="31"/>
      <c r="GE57" s="31"/>
      <c r="GF57" s="31"/>
      <c r="GG57" s="31"/>
      <c r="GH57" s="31"/>
      <c r="GI57" s="31"/>
      <c r="GJ57" s="31"/>
      <c r="GK57" s="31"/>
      <c r="GL57" s="31"/>
      <c r="GM57" s="31"/>
      <c r="GN57" s="31"/>
      <c r="GO57" s="31"/>
      <c r="GP57" s="31"/>
      <c r="GQ57" s="31"/>
      <c r="GR57" s="31"/>
      <c r="GS57" s="31"/>
      <c r="GT57" s="31"/>
      <c r="GU57" s="31"/>
      <c r="GV57" s="31"/>
      <c r="GW57" s="31"/>
      <c r="GX57" s="31"/>
      <c r="GY57" s="31"/>
      <c r="GZ57" s="31"/>
      <c r="HA57" s="31"/>
      <c r="HB57" s="31"/>
      <c r="HC57" s="31"/>
      <c r="HD57" s="31"/>
      <c r="HE57" s="31"/>
      <c r="HF57" s="31"/>
      <c r="HG57" s="31"/>
      <c r="HH57" s="31"/>
      <c r="HI57" s="31"/>
      <c r="HJ57" s="31"/>
      <c r="HK57" s="31"/>
      <c r="HL57" s="31"/>
      <c r="HM57" s="31"/>
      <c r="HN57" s="31"/>
      <c r="HO57" s="31"/>
      <c r="HP57" s="31"/>
      <c r="HQ57" s="31"/>
      <c r="HR57" s="31"/>
      <c r="HS57" s="31"/>
      <c r="HT57" s="31"/>
      <c r="HU57" s="31"/>
      <c r="HV57" s="31"/>
      <c r="HW57" s="31"/>
      <c r="HX57" s="31"/>
      <c r="HY57" s="31"/>
      <c r="HZ57" s="31"/>
      <c r="IA57" s="31"/>
      <c r="IB57" s="31"/>
      <c r="IC57" s="31"/>
      <c r="ID57" s="31"/>
      <c r="IE57" s="31"/>
      <c r="IF57" s="31"/>
      <c r="IG57" s="31"/>
    </row>
    <row r="58" spans="2:11" s="22" customFormat="1" ht="54.75" customHeight="1">
      <c r="B58" s="17">
        <f t="shared" si="0"/>
        <v>48</v>
      </c>
      <c r="C58" s="17" t="s">
        <v>1965</v>
      </c>
      <c r="D58" s="30" t="s">
        <v>1625</v>
      </c>
      <c r="E58" s="30" t="s">
        <v>1626</v>
      </c>
      <c r="F58" s="30" t="s">
        <v>1627</v>
      </c>
      <c r="G58" s="121">
        <v>5.9568</v>
      </c>
      <c r="H58" s="69">
        <v>34272</v>
      </c>
      <c r="I58" s="21" t="s">
        <v>703</v>
      </c>
      <c r="J58" s="18" t="s">
        <v>425</v>
      </c>
      <c r="K58" s="18"/>
    </row>
    <row r="59" spans="2:11" s="22" customFormat="1" ht="54.75" customHeight="1">
      <c r="B59" s="17">
        <f t="shared" si="0"/>
        <v>49</v>
      </c>
      <c r="C59" s="24" t="s">
        <v>1966</v>
      </c>
      <c r="D59" s="19" t="s">
        <v>1628</v>
      </c>
      <c r="E59" s="19" t="s">
        <v>1629</v>
      </c>
      <c r="F59" s="19" t="s">
        <v>1630</v>
      </c>
      <c r="G59" s="119">
        <v>30</v>
      </c>
      <c r="H59" s="63"/>
      <c r="I59" s="18" t="s">
        <v>704</v>
      </c>
      <c r="J59" s="18" t="s">
        <v>424</v>
      </c>
      <c r="K59" s="18"/>
    </row>
    <row r="60" spans="2:11" s="22" customFormat="1" ht="54.75" customHeight="1">
      <c r="B60" s="17">
        <f t="shared" si="0"/>
        <v>50</v>
      </c>
      <c r="C60" s="17" t="s">
        <v>1967</v>
      </c>
      <c r="D60" s="19" t="s">
        <v>1631</v>
      </c>
      <c r="E60" s="19" t="s">
        <v>1632</v>
      </c>
      <c r="F60" s="19" t="s">
        <v>746</v>
      </c>
      <c r="G60" s="119">
        <v>0.4211</v>
      </c>
      <c r="H60" s="63">
        <v>53301.45</v>
      </c>
      <c r="I60" s="25" t="s">
        <v>703</v>
      </c>
      <c r="J60" s="25" t="s">
        <v>425</v>
      </c>
      <c r="K60" s="18"/>
    </row>
    <row r="61" spans="2:11" s="22" customFormat="1" ht="54.75" customHeight="1">
      <c r="B61" s="17">
        <f t="shared" si="0"/>
        <v>51</v>
      </c>
      <c r="C61" s="18" t="s">
        <v>1969</v>
      </c>
      <c r="D61" s="19" t="s">
        <v>1636</v>
      </c>
      <c r="E61" s="19" t="s">
        <v>1637</v>
      </c>
      <c r="F61" s="19" t="s">
        <v>1638</v>
      </c>
      <c r="G61" s="119">
        <v>0.1192</v>
      </c>
      <c r="H61" s="63">
        <v>37722</v>
      </c>
      <c r="I61" s="18" t="s">
        <v>703</v>
      </c>
      <c r="J61" s="18" t="s">
        <v>425</v>
      </c>
      <c r="K61" s="18"/>
    </row>
    <row r="62" spans="2:11" s="22" customFormat="1" ht="54.75" customHeight="1">
      <c r="B62" s="17">
        <f t="shared" si="0"/>
        <v>52</v>
      </c>
      <c r="C62" s="17" t="s">
        <v>1970</v>
      </c>
      <c r="D62" s="27" t="s">
        <v>1639</v>
      </c>
      <c r="E62" s="19" t="s">
        <v>1640</v>
      </c>
      <c r="F62" s="19" t="s">
        <v>1641</v>
      </c>
      <c r="G62" s="119">
        <v>0.2578</v>
      </c>
      <c r="H62" s="63">
        <v>10730</v>
      </c>
      <c r="I62" s="18" t="s">
        <v>703</v>
      </c>
      <c r="J62" s="18" t="s">
        <v>425</v>
      </c>
      <c r="K62" s="18"/>
    </row>
    <row r="63" spans="2:11" s="22" customFormat="1" ht="57.75" customHeight="1">
      <c r="B63" s="17">
        <f t="shared" si="0"/>
        <v>53</v>
      </c>
      <c r="C63" s="17" t="s">
        <v>1971</v>
      </c>
      <c r="D63" s="27" t="s">
        <v>1642</v>
      </c>
      <c r="E63" s="19" t="s">
        <v>1640</v>
      </c>
      <c r="F63" s="19" t="s">
        <v>1641</v>
      </c>
      <c r="G63" s="119">
        <v>0.2362</v>
      </c>
      <c r="H63" s="63">
        <v>10000</v>
      </c>
      <c r="I63" s="18" t="s">
        <v>703</v>
      </c>
      <c r="J63" s="21" t="s">
        <v>425</v>
      </c>
      <c r="K63" s="18"/>
    </row>
    <row r="64" spans="2:11" s="22" customFormat="1" ht="54.75" customHeight="1">
      <c r="B64" s="17">
        <f t="shared" si="0"/>
        <v>54</v>
      </c>
      <c r="C64" s="17" t="s">
        <v>1972</v>
      </c>
      <c r="D64" s="27" t="s">
        <v>1643</v>
      </c>
      <c r="E64" s="19" t="s">
        <v>1640</v>
      </c>
      <c r="F64" s="19" t="s">
        <v>1641</v>
      </c>
      <c r="G64" s="119">
        <v>0.2363</v>
      </c>
      <c r="H64" s="63">
        <v>9225</v>
      </c>
      <c r="I64" s="18" t="s">
        <v>703</v>
      </c>
      <c r="J64" s="21" t="s">
        <v>425</v>
      </c>
      <c r="K64" s="18"/>
    </row>
    <row r="65" spans="2:10" s="22" customFormat="1" ht="54.75" customHeight="1">
      <c r="B65" s="17">
        <f t="shared" si="0"/>
        <v>55</v>
      </c>
      <c r="C65" s="17" t="s">
        <v>1644</v>
      </c>
      <c r="D65" s="19" t="s">
        <v>1645</v>
      </c>
      <c r="E65" s="19" t="s">
        <v>858</v>
      </c>
      <c r="F65" s="19" t="s">
        <v>469</v>
      </c>
      <c r="G65" s="119">
        <v>63.9269</v>
      </c>
      <c r="H65" s="63"/>
      <c r="I65" s="18" t="s">
        <v>702</v>
      </c>
      <c r="J65" s="18" t="s">
        <v>424</v>
      </c>
    </row>
    <row r="66" spans="2:11" s="22" customFormat="1" ht="54.75" customHeight="1">
      <c r="B66" s="17">
        <f t="shared" si="0"/>
        <v>56</v>
      </c>
      <c r="C66" s="18" t="s">
        <v>1649</v>
      </c>
      <c r="D66" s="19" t="s">
        <v>1650</v>
      </c>
      <c r="E66" s="19" t="s">
        <v>1651</v>
      </c>
      <c r="F66" s="19" t="s">
        <v>1652</v>
      </c>
      <c r="G66" s="119">
        <v>13.8935</v>
      </c>
      <c r="H66" s="63"/>
      <c r="I66" s="18" t="s">
        <v>641</v>
      </c>
      <c r="J66" s="18" t="s">
        <v>227</v>
      </c>
      <c r="K66" s="18"/>
    </row>
    <row r="67" spans="2:10" ht="54.75" customHeight="1">
      <c r="B67" s="17">
        <f t="shared" si="0"/>
        <v>57</v>
      </c>
      <c r="C67" s="24" t="s">
        <v>1973</v>
      </c>
      <c r="D67" s="56" t="s">
        <v>1653</v>
      </c>
      <c r="E67" s="56" t="s">
        <v>1654</v>
      </c>
      <c r="F67" s="56" t="s">
        <v>1655</v>
      </c>
      <c r="G67" s="123">
        <v>0.22493</v>
      </c>
      <c r="H67" s="87">
        <v>15322.25</v>
      </c>
      <c r="I67" s="99" t="s">
        <v>639</v>
      </c>
      <c r="J67" s="99" t="s">
        <v>425</v>
      </c>
    </row>
    <row r="68" spans="2:11" s="22" customFormat="1" ht="54.75" customHeight="1">
      <c r="B68" s="17">
        <f t="shared" si="0"/>
        <v>58</v>
      </c>
      <c r="C68" s="17" t="s">
        <v>1974</v>
      </c>
      <c r="D68" s="19" t="s">
        <v>1660</v>
      </c>
      <c r="E68" s="19" t="s">
        <v>1661</v>
      </c>
      <c r="F68" s="19" t="s">
        <v>1662</v>
      </c>
      <c r="G68" s="119">
        <v>0.21181</v>
      </c>
      <c r="H68" s="63">
        <v>13401.69</v>
      </c>
      <c r="I68" s="25" t="s">
        <v>639</v>
      </c>
      <c r="J68" s="25" t="s">
        <v>425</v>
      </c>
      <c r="K68" s="18"/>
    </row>
    <row r="69" spans="2:11" s="22" customFormat="1" ht="54.75" customHeight="1">
      <c r="B69" s="17">
        <f t="shared" si="0"/>
        <v>59</v>
      </c>
      <c r="C69" s="17" t="s">
        <v>2053</v>
      </c>
      <c r="D69" s="19" t="s">
        <v>1479</v>
      </c>
      <c r="E69" s="19" t="s">
        <v>1480</v>
      </c>
      <c r="F69" s="19" t="s">
        <v>1481</v>
      </c>
      <c r="G69" s="119">
        <v>0.2041</v>
      </c>
      <c r="H69" s="63">
        <v>15632.17</v>
      </c>
      <c r="I69" s="25" t="s">
        <v>639</v>
      </c>
      <c r="J69" s="25" t="s">
        <v>425</v>
      </c>
      <c r="K69" s="18"/>
    </row>
    <row r="70" spans="2:254" s="22" customFormat="1" ht="54.75" customHeight="1">
      <c r="B70" s="17">
        <f t="shared" si="0"/>
        <v>60</v>
      </c>
      <c r="C70" s="17" t="s">
        <v>1975</v>
      </c>
      <c r="D70" s="19" t="s">
        <v>1395</v>
      </c>
      <c r="E70" s="19" t="s">
        <v>1663</v>
      </c>
      <c r="F70" s="19" t="s">
        <v>1664</v>
      </c>
      <c r="G70" s="119">
        <v>0.2819</v>
      </c>
      <c r="H70" s="63">
        <v>10304</v>
      </c>
      <c r="I70" s="25" t="s">
        <v>639</v>
      </c>
      <c r="J70" s="25" t="s">
        <v>425</v>
      </c>
      <c r="IT70" s="22">
        <f>SUM(A70:IS70)</f>
        <v>10364.2819</v>
      </c>
    </row>
    <row r="71" spans="2:11" s="22" customFormat="1" ht="54.75" customHeight="1">
      <c r="B71" s="17">
        <f t="shared" si="0"/>
        <v>61</v>
      </c>
      <c r="C71" s="17" t="s">
        <v>1976</v>
      </c>
      <c r="D71" s="19" t="s">
        <v>1665</v>
      </c>
      <c r="E71" s="19" t="s">
        <v>1666</v>
      </c>
      <c r="F71" s="19" t="s">
        <v>1667</v>
      </c>
      <c r="G71" s="119">
        <v>133.2574</v>
      </c>
      <c r="H71" s="63"/>
      <c r="I71" s="18" t="s">
        <v>815</v>
      </c>
      <c r="J71" s="18" t="s">
        <v>424</v>
      </c>
      <c r="K71" s="18"/>
    </row>
    <row r="72" spans="2:254" s="22" customFormat="1" ht="54.75" customHeight="1">
      <c r="B72" s="17">
        <f t="shared" si="0"/>
        <v>62</v>
      </c>
      <c r="C72" s="17" t="s">
        <v>1977</v>
      </c>
      <c r="D72" s="19" t="s">
        <v>1668</v>
      </c>
      <c r="E72" s="19" t="s">
        <v>1669</v>
      </c>
      <c r="F72" s="19" t="s">
        <v>1670</v>
      </c>
      <c r="G72" s="119">
        <v>0.7192</v>
      </c>
      <c r="H72" s="63">
        <v>16361.83</v>
      </c>
      <c r="I72" s="25" t="s">
        <v>641</v>
      </c>
      <c r="J72" s="25" t="s">
        <v>425</v>
      </c>
      <c r="IT72" s="22">
        <f>SUM(A72:IS72)</f>
        <v>16424.5492</v>
      </c>
    </row>
    <row r="73" spans="2:11" s="22" customFormat="1" ht="57.75" customHeight="1">
      <c r="B73" s="17">
        <f t="shared" si="0"/>
        <v>63</v>
      </c>
      <c r="C73" s="17" t="s">
        <v>1978</v>
      </c>
      <c r="D73" s="19" t="s">
        <v>1671</v>
      </c>
      <c r="E73" s="19" t="s">
        <v>1672</v>
      </c>
      <c r="F73" s="19" t="s">
        <v>1673</v>
      </c>
      <c r="G73" s="119">
        <v>33.1318</v>
      </c>
      <c r="H73" s="63"/>
      <c r="I73" s="18" t="s">
        <v>704</v>
      </c>
      <c r="J73" s="18" t="s">
        <v>424</v>
      </c>
      <c r="K73" s="18"/>
    </row>
    <row r="74" spans="2:11" ht="54.75" customHeight="1">
      <c r="B74" s="17">
        <f t="shared" si="0"/>
        <v>64</v>
      </c>
      <c r="C74" s="18" t="s">
        <v>1674</v>
      </c>
      <c r="D74" s="19" t="s">
        <v>1675</v>
      </c>
      <c r="E74" s="39" t="s">
        <v>1676</v>
      </c>
      <c r="F74" s="19" t="s">
        <v>1677</v>
      </c>
      <c r="G74" s="119">
        <v>0.0925</v>
      </c>
      <c r="H74" s="63">
        <v>5038.51</v>
      </c>
      <c r="I74" s="18" t="s">
        <v>639</v>
      </c>
      <c r="J74" s="18" t="s">
        <v>425</v>
      </c>
      <c r="K74" s="18"/>
    </row>
    <row r="75" spans="2:11" s="22" customFormat="1" ht="54.75" customHeight="1">
      <c r="B75" s="17">
        <f t="shared" si="0"/>
        <v>65</v>
      </c>
      <c r="C75" s="17" t="s">
        <v>1979</v>
      </c>
      <c r="D75" s="19" t="s">
        <v>1415</v>
      </c>
      <c r="E75" s="19" t="s">
        <v>183</v>
      </c>
      <c r="F75" s="19" t="s">
        <v>184</v>
      </c>
      <c r="G75" s="119">
        <v>0.4292</v>
      </c>
      <c r="H75" s="63">
        <v>17000</v>
      </c>
      <c r="I75" s="18" t="s">
        <v>119</v>
      </c>
      <c r="J75" s="18" t="s">
        <v>425</v>
      </c>
      <c r="K75" s="18"/>
    </row>
    <row r="76" spans="1:11" s="22" customFormat="1" ht="54.75" customHeight="1">
      <c r="A76" s="28"/>
      <c r="B76" s="17">
        <f t="shared" si="0"/>
        <v>66</v>
      </c>
      <c r="C76" s="17" t="s">
        <v>2054</v>
      </c>
      <c r="D76" s="19" t="s">
        <v>1506</v>
      </c>
      <c r="E76" s="19" t="s">
        <v>1507</v>
      </c>
      <c r="F76" s="19" t="s">
        <v>184</v>
      </c>
      <c r="G76" s="121">
        <v>1.636</v>
      </c>
      <c r="H76" s="69">
        <v>32676.21</v>
      </c>
      <c r="I76" s="25" t="s">
        <v>119</v>
      </c>
      <c r="J76" s="25" t="s">
        <v>425</v>
      </c>
      <c r="K76" s="68"/>
    </row>
    <row r="77" spans="2:11" s="22" customFormat="1" ht="54.75" customHeight="1">
      <c r="B77" s="17">
        <f aca="true" t="shared" si="1" ref="B77:B140">B76+1</f>
        <v>67</v>
      </c>
      <c r="C77" s="17" t="s">
        <v>1980</v>
      </c>
      <c r="D77" s="19" t="s">
        <v>1678</v>
      </c>
      <c r="E77" s="39" t="s">
        <v>1679</v>
      </c>
      <c r="F77" s="19" t="s">
        <v>1680</v>
      </c>
      <c r="G77" s="119">
        <v>0.5824</v>
      </c>
      <c r="H77" s="63">
        <v>17767</v>
      </c>
      <c r="I77" s="25" t="s">
        <v>640</v>
      </c>
      <c r="J77" s="42" t="s">
        <v>425</v>
      </c>
      <c r="K77" s="18"/>
    </row>
    <row r="78" spans="2:254" s="22" customFormat="1" ht="54.75" customHeight="1">
      <c r="B78" s="17">
        <f t="shared" si="1"/>
        <v>68</v>
      </c>
      <c r="C78" s="17" t="s">
        <v>2057</v>
      </c>
      <c r="D78" s="28" t="s">
        <v>331</v>
      </c>
      <c r="E78" s="19" t="s">
        <v>333</v>
      </c>
      <c r="F78" s="19" t="s">
        <v>332</v>
      </c>
      <c r="G78" s="119">
        <v>5</v>
      </c>
      <c r="H78" s="63"/>
      <c r="I78" s="25" t="s">
        <v>703</v>
      </c>
      <c r="J78" s="25" t="s">
        <v>424</v>
      </c>
      <c r="L78" s="84"/>
      <c r="IT78" s="22">
        <f>SUM(A78:IS78)</f>
        <v>73</v>
      </c>
    </row>
    <row r="79" spans="2:254" s="22" customFormat="1" ht="54.75" customHeight="1">
      <c r="B79" s="17">
        <f t="shared" si="1"/>
        <v>69</v>
      </c>
      <c r="C79" s="17" t="s">
        <v>1981</v>
      </c>
      <c r="D79" s="19" t="s">
        <v>1681</v>
      </c>
      <c r="E79" s="19" t="s">
        <v>1682</v>
      </c>
      <c r="F79" s="19" t="s">
        <v>1683</v>
      </c>
      <c r="G79" s="119">
        <v>0.341</v>
      </c>
      <c r="H79" s="63">
        <v>23671</v>
      </c>
      <c r="I79" s="18" t="s">
        <v>639</v>
      </c>
      <c r="J79" s="18" t="s">
        <v>425</v>
      </c>
      <c r="K79" s="18"/>
      <c r="IH79" s="31"/>
      <c r="II79" s="31"/>
      <c r="IJ79" s="31"/>
      <c r="IK79" s="31"/>
      <c r="IL79" s="31"/>
      <c r="IM79" s="31"/>
      <c r="IN79" s="31"/>
      <c r="IO79" s="31"/>
      <c r="IP79" s="31"/>
      <c r="IQ79" s="31"/>
      <c r="IR79" s="31"/>
      <c r="IS79" s="31"/>
      <c r="IT79" s="31"/>
    </row>
    <row r="80" spans="2:254" s="22" customFormat="1" ht="54.75" customHeight="1">
      <c r="B80" s="17">
        <f t="shared" si="1"/>
        <v>70</v>
      </c>
      <c r="C80" s="17" t="s">
        <v>1982</v>
      </c>
      <c r="D80" s="19" t="s">
        <v>1684</v>
      </c>
      <c r="E80" s="19" t="s">
        <v>1685</v>
      </c>
      <c r="F80" s="19" t="s">
        <v>1686</v>
      </c>
      <c r="G80" s="119">
        <v>0.0977</v>
      </c>
      <c r="H80" s="63">
        <v>11970.87</v>
      </c>
      <c r="I80" s="25" t="s">
        <v>639</v>
      </c>
      <c r="J80" s="25" t="s">
        <v>425</v>
      </c>
      <c r="K80" s="18"/>
      <c r="IT80" s="22">
        <f>SUM(A80:IS80)</f>
        <v>12040.967700000001</v>
      </c>
    </row>
    <row r="81" spans="2:11" s="22" customFormat="1" ht="54.75" customHeight="1">
      <c r="B81" s="17">
        <f t="shared" si="1"/>
        <v>71</v>
      </c>
      <c r="C81" s="18" t="s">
        <v>1687</v>
      </c>
      <c r="D81" s="32" t="s">
        <v>1688</v>
      </c>
      <c r="E81" s="19" t="s">
        <v>1689</v>
      </c>
      <c r="F81" s="19" t="s">
        <v>1690</v>
      </c>
      <c r="G81" s="119">
        <v>1.9833</v>
      </c>
      <c r="H81" s="63">
        <v>49898.2</v>
      </c>
      <c r="I81" s="18" t="s">
        <v>707</v>
      </c>
      <c r="J81" s="18" t="s">
        <v>425</v>
      </c>
      <c r="K81" s="18"/>
    </row>
    <row r="82" spans="2:11" s="22" customFormat="1" ht="54.75" customHeight="1">
      <c r="B82" s="17">
        <f t="shared" si="1"/>
        <v>72</v>
      </c>
      <c r="C82" s="17" t="s">
        <v>1984</v>
      </c>
      <c r="D82" s="19" t="s">
        <v>1691</v>
      </c>
      <c r="E82" s="19" t="s">
        <v>1692</v>
      </c>
      <c r="F82" s="19" t="s">
        <v>761</v>
      </c>
      <c r="G82" s="119">
        <v>2.5</v>
      </c>
      <c r="H82" s="63"/>
      <c r="I82" s="25" t="s">
        <v>639</v>
      </c>
      <c r="J82" s="25" t="s">
        <v>229</v>
      </c>
      <c r="K82" s="18"/>
    </row>
    <row r="83" spans="2:11" s="22" customFormat="1" ht="54.75" customHeight="1">
      <c r="B83" s="17">
        <f t="shared" si="1"/>
        <v>73</v>
      </c>
      <c r="C83" s="18" t="s">
        <v>1693</v>
      </c>
      <c r="D83" s="19" t="s">
        <v>1694</v>
      </c>
      <c r="E83" s="48" t="s">
        <v>1695</v>
      </c>
      <c r="F83" s="49" t="s">
        <v>97</v>
      </c>
      <c r="G83" s="119">
        <v>5.1958</v>
      </c>
      <c r="H83" s="63">
        <v>160081</v>
      </c>
      <c r="I83" s="82" t="s">
        <v>639</v>
      </c>
      <c r="J83" s="82" t="s">
        <v>425</v>
      </c>
      <c r="K83" s="18"/>
    </row>
    <row r="84" spans="2:11" s="22" customFormat="1" ht="54.75" customHeight="1">
      <c r="B84" s="17">
        <f t="shared" si="1"/>
        <v>74</v>
      </c>
      <c r="C84" s="17" t="s">
        <v>1985</v>
      </c>
      <c r="D84" s="19" t="s">
        <v>1696</v>
      </c>
      <c r="E84" s="19" t="s">
        <v>1697</v>
      </c>
      <c r="F84" s="19" t="s">
        <v>761</v>
      </c>
      <c r="G84" s="119">
        <v>1.5279</v>
      </c>
      <c r="H84" s="63"/>
      <c r="I84" s="25" t="s">
        <v>639</v>
      </c>
      <c r="J84" s="18" t="s">
        <v>229</v>
      </c>
      <c r="K84" s="18"/>
    </row>
    <row r="85" spans="2:240" s="22" customFormat="1" ht="54.75" customHeight="1">
      <c r="B85" s="17">
        <f t="shared" si="1"/>
        <v>75</v>
      </c>
      <c r="C85" s="17" t="s">
        <v>2060</v>
      </c>
      <c r="D85" s="19" t="s">
        <v>1186</v>
      </c>
      <c r="E85" s="19" t="s">
        <v>1185</v>
      </c>
      <c r="F85" s="19" t="s">
        <v>1187</v>
      </c>
      <c r="G85" s="119">
        <v>28.694</v>
      </c>
      <c r="H85" s="63"/>
      <c r="I85" s="18" t="s">
        <v>706</v>
      </c>
      <c r="J85" s="18" t="s">
        <v>424</v>
      </c>
      <c r="IF85" s="22">
        <f>SUM(A85:IE85)</f>
        <v>103.694</v>
      </c>
    </row>
    <row r="86" spans="2:11" s="22" customFormat="1" ht="54.75" customHeight="1">
      <c r="B86" s="17">
        <f t="shared" si="1"/>
        <v>76</v>
      </c>
      <c r="C86" s="17" t="s">
        <v>1986</v>
      </c>
      <c r="D86" s="19" t="s">
        <v>1698</v>
      </c>
      <c r="E86" s="19" t="s">
        <v>1699</v>
      </c>
      <c r="F86" s="19" t="s">
        <v>1700</v>
      </c>
      <c r="G86" s="119">
        <v>59.9111</v>
      </c>
      <c r="H86" s="63"/>
      <c r="I86" s="18" t="s">
        <v>706</v>
      </c>
      <c r="J86" s="18" t="s">
        <v>424</v>
      </c>
      <c r="K86" s="18"/>
    </row>
    <row r="87" spans="2:11" s="22" customFormat="1" ht="54.75" customHeight="1">
      <c r="B87" s="17">
        <f t="shared" si="1"/>
        <v>77</v>
      </c>
      <c r="C87" s="17" t="s">
        <v>1987</v>
      </c>
      <c r="D87" s="19" t="s">
        <v>1701</v>
      </c>
      <c r="E87" s="19" t="s">
        <v>1702</v>
      </c>
      <c r="F87" s="19" t="s">
        <v>1703</v>
      </c>
      <c r="G87" s="119">
        <v>10.0009</v>
      </c>
      <c r="H87" s="63"/>
      <c r="I87" s="18" t="s">
        <v>704</v>
      </c>
      <c r="J87" s="18" t="s">
        <v>229</v>
      </c>
      <c r="K87" s="18"/>
    </row>
    <row r="88" spans="1:254" s="31" customFormat="1" ht="54.75" customHeight="1">
      <c r="A88" s="22"/>
      <c r="B88" s="17">
        <f t="shared" si="1"/>
        <v>78</v>
      </c>
      <c r="C88" s="17" t="s">
        <v>1908</v>
      </c>
      <c r="D88" s="19" t="s">
        <v>1120</v>
      </c>
      <c r="E88" s="19" t="s">
        <v>1119</v>
      </c>
      <c r="F88" s="19" t="s">
        <v>1118</v>
      </c>
      <c r="G88" s="119">
        <v>39.3314</v>
      </c>
      <c r="H88" s="63"/>
      <c r="I88" s="25" t="s">
        <v>703</v>
      </c>
      <c r="J88" s="25" t="s">
        <v>424</v>
      </c>
      <c r="K88" s="18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  <c r="HB88" s="22"/>
      <c r="HC88" s="22"/>
      <c r="HD88" s="22"/>
      <c r="HE88" s="22"/>
      <c r="HF88" s="22"/>
      <c r="HG88" s="22"/>
      <c r="HH88" s="22"/>
      <c r="HI88" s="22"/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2"/>
      <c r="HU88" s="22"/>
      <c r="HV88" s="22"/>
      <c r="HW88" s="22"/>
      <c r="HX88" s="22"/>
      <c r="HY88" s="22"/>
      <c r="HZ88" s="22"/>
      <c r="IA88" s="22"/>
      <c r="IB88" s="22"/>
      <c r="IC88" s="22"/>
      <c r="ID88" s="22"/>
      <c r="IE88" s="22"/>
      <c r="IF88" s="22"/>
      <c r="IG88" s="22"/>
      <c r="IH88" s="22"/>
      <c r="II88" s="22"/>
      <c r="IJ88" s="22"/>
      <c r="IK88" s="22"/>
      <c r="IL88" s="22"/>
      <c r="IM88" s="22"/>
      <c r="IN88" s="22"/>
      <c r="IO88" s="22"/>
      <c r="IP88" s="22"/>
      <c r="IQ88" s="22"/>
      <c r="IR88" s="22"/>
      <c r="IS88" s="22"/>
      <c r="IT88" s="22"/>
    </row>
    <row r="89" spans="1:254" s="31" customFormat="1" ht="54.75" customHeight="1">
      <c r="A89" s="22"/>
      <c r="B89" s="17">
        <f t="shared" si="1"/>
        <v>79</v>
      </c>
      <c r="C89" s="17" t="s">
        <v>1988</v>
      </c>
      <c r="D89" s="19" t="s">
        <v>1704</v>
      </c>
      <c r="E89" s="19" t="s">
        <v>1705</v>
      </c>
      <c r="F89" s="19" t="s">
        <v>1706</v>
      </c>
      <c r="G89" s="119">
        <v>62.0689</v>
      </c>
      <c r="H89" s="63"/>
      <c r="I89" s="18" t="s">
        <v>39</v>
      </c>
      <c r="J89" s="18" t="s">
        <v>424</v>
      </c>
      <c r="K89" s="18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  <c r="HZ89" s="22"/>
      <c r="IA89" s="22"/>
      <c r="IB89" s="22"/>
      <c r="IC89" s="22"/>
      <c r="ID89" s="22"/>
      <c r="IE89" s="22"/>
      <c r="IF89" s="22"/>
      <c r="IG89" s="22"/>
      <c r="IH89" s="22"/>
      <c r="II89" s="22"/>
      <c r="IJ89" s="22"/>
      <c r="IK89" s="22"/>
      <c r="IL89" s="22"/>
      <c r="IM89" s="22"/>
      <c r="IN89" s="22"/>
      <c r="IO89" s="22"/>
      <c r="IP89" s="22"/>
      <c r="IQ89" s="22"/>
      <c r="IR89" s="22"/>
      <c r="IS89" s="22"/>
      <c r="IT89" s="22"/>
    </row>
    <row r="90" spans="2:11" s="22" customFormat="1" ht="54.75" customHeight="1">
      <c r="B90" s="17">
        <f t="shared" si="1"/>
        <v>80</v>
      </c>
      <c r="C90" s="17" t="s">
        <v>1989</v>
      </c>
      <c r="D90" s="19" t="s">
        <v>1710</v>
      </c>
      <c r="E90" s="19" t="s">
        <v>1711</v>
      </c>
      <c r="F90" s="19" t="s">
        <v>1712</v>
      </c>
      <c r="G90" s="119">
        <v>20</v>
      </c>
      <c r="H90" s="63"/>
      <c r="I90" s="25" t="s">
        <v>640</v>
      </c>
      <c r="J90" s="18" t="s">
        <v>736</v>
      </c>
      <c r="K90" s="18"/>
    </row>
    <row r="91" spans="2:11" s="22" customFormat="1" ht="54.75" customHeight="1">
      <c r="B91" s="17">
        <f t="shared" si="1"/>
        <v>81</v>
      </c>
      <c r="C91" s="17" t="s">
        <v>1990</v>
      </c>
      <c r="D91" s="19" t="s">
        <v>1713</v>
      </c>
      <c r="E91" s="19" t="s">
        <v>1714</v>
      </c>
      <c r="F91" s="19" t="s">
        <v>1715</v>
      </c>
      <c r="G91" s="119">
        <v>4.27555</v>
      </c>
      <c r="H91" s="63"/>
      <c r="I91" s="18" t="s">
        <v>639</v>
      </c>
      <c r="J91" s="21" t="s">
        <v>229</v>
      </c>
      <c r="K91" s="18"/>
    </row>
    <row r="92" spans="1:254" s="22" customFormat="1" ht="54.75" customHeight="1">
      <c r="A92" s="31"/>
      <c r="B92" s="17">
        <f t="shared" si="1"/>
        <v>82</v>
      </c>
      <c r="C92" s="17" t="s">
        <v>1991</v>
      </c>
      <c r="D92" s="19" t="s">
        <v>1716</v>
      </c>
      <c r="E92" s="19" t="s">
        <v>1717</v>
      </c>
      <c r="F92" s="19" t="s">
        <v>1718</v>
      </c>
      <c r="G92" s="119">
        <v>4.8035</v>
      </c>
      <c r="H92" s="63"/>
      <c r="I92" s="21" t="s">
        <v>641</v>
      </c>
      <c r="J92" s="21" t="s">
        <v>229</v>
      </c>
      <c r="K92" s="18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  <c r="CO92" s="31"/>
      <c r="CP92" s="31"/>
      <c r="CQ92" s="31"/>
      <c r="CR92" s="31"/>
      <c r="CS92" s="31"/>
      <c r="CT92" s="31"/>
      <c r="CU92" s="31"/>
      <c r="CV92" s="31"/>
      <c r="CW92" s="31"/>
      <c r="CX92" s="31"/>
      <c r="CY92" s="31"/>
      <c r="CZ92" s="31"/>
      <c r="DA92" s="31"/>
      <c r="DB92" s="31"/>
      <c r="DC92" s="31"/>
      <c r="DD92" s="31"/>
      <c r="DE92" s="31"/>
      <c r="DF92" s="31"/>
      <c r="DG92" s="31"/>
      <c r="DH92" s="31"/>
      <c r="DI92" s="31"/>
      <c r="DJ92" s="31"/>
      <c r="DK92" s="31"/>
      <c r="DL92" s="31"/>
      <c r="DM92" s="31"/>
      <c r="DN92" s="31"/>
      <c r="DO92" s="31"/>
      <c r="DP92" s="31"/>
      <c r="DQ92" s="31"/>
      <c r="DR92" s="31"/>
      <c r="DS92" s="31"/>
      <c r="DT92" s="31"/>
      <c r="DU92" s="31"/>
      <c r="DV92" s="31"/>
      <c r="DW92" s="31"/>
      <c r="DX92" s="31"/>
      <c r="DY92" s="31"/>
      <c r="DZ92" s="31"/>
      <c r="EA92" s="31"/>
      <c r="EB92" s="31"/>
      <c r="EC92" s="31"/>
      <c r="ED92" s="31"/>
      <c r="EE92" s="31"/>
      <c r="EF92" s="31"/>
      <c r="EG92" s="31"/>
      <c r="EH92" s="31"/>
      <c r="EI92" s="31"/>
      <c r="EJ92" s="31"/>
      <c r="EK92" s="31"/>
      <c r="EL92" s="31"/>
      <c r="EM92" s="31"/>
      <c r="EN92" s="31"/>
      <c r="EO92" s="31"/>
      <c r="EP92" s="31"/>
      <c r="EQ92" s="31"/>
      <c r="ER92" s="31"/>
      <c r="ES92" s="31"/>
      <c r="ET92" s="31"/>
      <c r="EU92" s="31"/>
      <c r="EV92" s="31"/>
      <c r="EW92" s="31"/>
      <c r="EX92" s="31"/>
      <c r="EY92" s="31"/>
      <c r="EZ92" s="31"/>
      <c r="FA92" s="31"/>
      <c r="FB92" s="31"/>
      <c r="FC92" s="31"/>
      <c r="FD92" s="31"/>
      <c r="FE92" s="31"/>
      <c r="FF92" s="31"/>
      <c r="FG92" s="31"/>
      <c r="FH92" s="31"/>
      <c r="FI92" s="31"/>
      <c r="FJ92" s="31"/>
      <c r="FK92" s="31"/>
      <c r="FL92" s="31"/>
      <c r="FM92" s="31"/>
      <c r="FN92" s="31"/>
      <c r="FO92" s="31"/>
      <c r="FP92" s="31"/>
      <c r="FQ92" s="31"/>
      <c r="FR92" s="31"/>
      <c r="FS92" s="31"/>
      <c r="FT92" s="31"/>
      <c r="FU92" s="31"/>
      <c r="FV92" s="31"/>
      <c r="FW92" s="31"/>
      <c r="FX92" s="31"/>
      <c r="FY92" s="31"/>
      <c r="FZ92" s="31"/>
      <c r="GA92" s="31"/>
      <c r="GB92" s="31"/>
      <c r="GC92" s="31"/>
      <c r="GD92" s="31"/>
      <c r="GE92" s="31"/>
      <c r="GF92" s="31"/>
      <c r="GG92" s="31"/>
      <c r="GH92" s="31"/>
      <c r="GI92" s="31"/>
      <c r="GJ92" s="31"/>
      <c r="GK92" s="31"/>
      <c r="GL92" s="31"/>
      <c r="GM92" s="31"/>
      <c r="GN92" s="31"/>
      <c r="GO92" s="31"/>
      <c r="GP92" s="31"/>
      <c r="GQ92" s="31"/>
      <c r="GR92" s="31"/>
      <c r="GS92" s="31"/>
      <c r="GT92" s="31"/>
      <c r="GU92" s="31"/>
      <c r="GV92" s="31"/>
      <c r="GW92" s="31"/>
      <c r="GX92" s="31"/>
      <c r="GY92" s="31"/>
      <c r="GZ92" s="31"/>
      <c r="HA92" s="31"/>
      <c r="HB92" s="31"/>
      <c r="HC92" s="31"/>
      <c r="HD92" s="31"/>
      <c r="HE92" s="31"/>
      <c r="HF92" s="31"/>
      <c r="HG92" s="31"/>
      <c r="HH92" s="31"/>
      <c r="HI92" s="31"/>
      <c r="HJ92" s="31"/>
      <c r="HK92" s="31"/>
      <c r="HL92" s="31"/>
      <c r="HM92" s="31"/>
      <c r="HN92" s="31"/>
      <c r="HO92" s="31"/>
      <c r="HP92" s="31"/>
      <c r="HQ92" s="31"/>
      <c r="HR92" s="31"/>
      <c r="HS92" s="31"/>
      <c r="HT92" s="31"/>
      <c r="HU92" s="31"/>
      <c r="HV92" s="31"/>
      <c r="HW92" s="31"/>
      <c r="HX92" s="31"/>
      <c r="HY92" s="31"/>
      <c r="HZ92" s="31"/>
      <c r="IA92" s="31"/>
      <c r="IB92" s="31"/>
      <c r="IC92" s="31"/>
      <c r="ID92" s="31"/>
      <c r="IE92" s="31"/>
      <c r="IF92" s="31"/>
      <c r="IG92" s="31"/>
      <c r="IH92" s="31"/>
      <c r="II92" s="31"/>
      <c r="IJ92" s="31"/>
      <c r="IK92" s="31"/>
      <c r="IL92" s="31"/>
      <c r="IM92" s="31"/>
      <c r="IN92" s="31"/>
      <c r="IO92" s="31"/>
      <c r="IP92" s="31"/>
      <c r="IQ92" s="31"/>
      <c r="IR92" s="31"/>
      <c r="IS92" s="31"/>
      <c r="IT92" s="31"/>
    </row>
    <row r="93" spans="2:10" s="22" customFormat="1" ht="54.75" customHeight="1">
      <c r="B93" s="17">
        <f t="shared" si="1"/>
        <v>83</v>
      </c>
      <c r="C93" s="17" t="s">
        <v>2061</v>
      </c>
      <c r="D93" s="19" t="s">
        <v>1522</v>
      </c>
      <c r="E93" s="19" t="s">
        <v>1523</v>
      </c>
      <c r="F93" s="19" t="s">
        <v>2109</v>
      </c>
      <c r="G93" s="119">
        <v>2.82</v>
      </c>
      <c r="H93" s="63">
        <v>341925</v>
      </c>
      <c r="I93" s="25" t="s">
        <v>639</v>
      </c>
      <c r="J93" s="25" t="s">
        <v>425</v>
      </c>
    </row>
    <row r="94" spans="2:254" s="22" customFormat="1" ht="54.75" customHeight="1">
      <c r="B94" s="17">
        <f t="shared" si="1"/>
        <v>84</v>
      </c>
      <c r="C94" s="17" t="s">
        <v>2063</v>
      </c>
      <c r="D94" s="19" t="s">
        <v>1469</v>
      </c>
      <c r="E94" s="19" t="s">
        <v>1470</v>
      </c>
      <c r="F94" s="19" t="s">
        <v>1471</v>
      </c>
      <c r="G94" s="119">
        <v>0.2906</v>
      </c>
      <c r="H94" s="63">
        <v>32086.63</v>
      </c>
      <c r="I94" s="25" t="s">
        <v>639</v>
      </c>
      <c r="J94" s="25" t="s">
        <v>425</v>
      </c>
      <c r="K94" s="18"/>
      <c r="IT94" s="22">
        <f>SUM(A94:IS94)</f>
        <v>32170.9206</v>
      </c>
    </row>
    <row r="95" spans="2:254" s="22" customFormat="1" ht="54.75" customHeight="1">
      <c r="B95" s="17">
        <f t="shared" si="1"/>
        <v>85</v>
      </c>
      <c r="C95" s="17" t="s">
        <v>1992</v>
      </c>
      <c r="D95" s="47" t="s">
        <v>1420</v>
      </c>
      <c r="E95" s="19" t="s">
        <v>124</v>
      </c>
      <c r="F95" s="19" t="s">
        <v>125</v>
      </c>
      <c r="G95" s="119">
        <v>0.8052</v>
      </c>
      <c r="H95" s="63">
        <v>29950</v>
      </c>
      <c r="I95" s="18" t="s">
        <v>119</v>
      </c>
      <c r="J95" s="18" t="s">
        <v>425</v>
      </c>
      <c r="K95" s="18"/>
      <c r="IH95" s="31"/>
      <c r="II95" s="31"/>
      <c r="IJ95" s="31"/>
      <c r="IK95" s="31"/>
      <c r="IL95" s="31"/>
      <c r="IM95" s="31"/>
      <c r="IN95" s="31"/>
      <c r="IO95" s="31"/>
      <c r="IP95" s="31"/>
      <c r="IQ95" s="31"/>
      <c r="IR95" s="31"/>
      <c r="IS95" s="31"/>
      <c r="IT95" s="31"/>
    </row>
    <row r="96" spans="2:11" s="22" customFormat="1" ht="54.75" customHeight="1">
      <c r="B96" s="17">
        <f t="shared" si="1"/>
        <v>86</v>
      </c>
      <c r="C96" s="17" t="s">
        <v>1993</v>
      </c>
      <c r="D96" s="27" t="s">
        <v>1719</v>
      </c>
      <c r="E96" s="19" t="s">
        <v>1720</v>
      </c>
      <c r="F96" s="19" t="s">
        <v>1721</v>
      </c>
      <c r="G96" s="119">
        <v>43.70378</v>
      </c>
      <c r="H96" s="63"/>
      <c r="I96" s="25" t="s">
        <v>707</v>
      </c>
      <c r="J96" s="25" t="s">
        <v>424</v>
      </c>
      <c r="K96" s="18"/>
    </row>
    <row r="97" spans="2:11" s="22" customFormat="1" ht="54.75" customHeight="1">
      <c r="B97" s="17">
        <f t="shared" si="1"/>
        <v>87</v>
      </c>
      <c r="C97" s="17" t="s">
        <v>1994</v>
      </c>
      <c r="D97" s="19" t="s">
        <v>1722</v>
      </c>
      <c r="E97" s="19" t="s">
        <v>1723</v>
      </c>
      <c r="F97" s="19" t="s">
        <v>1724</v>
      </c>
      <c r="G97" s="119">
        <v>0.03</v>
      </c>
      <c r="H97" s="63">
        <v>4363</v>
      </c>
      <c r="I97" s="18" t="s">
        <v>815</v>
      </c>
      <c r="J97" s="21" t="s">
        <v>425</v>
      </c>
      <c r="K97" s="18"/>
    </row>
    <row r="98" spans="2:11" s="22" customFormat="1" ht="54.75" customHeight="1">
      <c r="B98" s="17">
        <f t="shared" si="1"/>
        <v>88</v>
      </c>
      <c r="C98" s="18" t="s">
        <v>1725</v>
      </c>
      <c r="D98" s="19" t="s">
        <v>1726</v>
      </c>
      <c r="E98" s="19" t="s">
        <v>1727</v>
      </c>
      <c r="F98" s="19" t="s">
        <v>1728</v>
      </c>
      <c r="G98" s="119">
        <v>63.4843</v>
      </c>
      <c r="H98" s="63"/>
      <c r="I98" s="18" t="s">
        <v>639</v>
      </c>
      <c r="J98" s="18" t="s">
        <v>424</v>
      </c>
      <c r="K98" s="18"/>
    </row>
    <row r="99" spans="2:11" s="22" customFormat="1" ht="54.75" customHeight="1">
      <c r="B99" s="17">
        <f t="shared" si="1"/>
        <v>89</v>
      </c>
      <c r="C99" s="17" t="s">
        <v>1995</v>
      </c>
      <c r="D99" s="19" t="s">
        <v>1729</v>
      </c>
      <c r="E99" s="19" t="s">
        <v>1730</v>
      </c>
      <c r="F99" s="19" t="s">
        <v>1731</v>
      </c>
      <c r="G99" s="119">
        <v>106.473</v>
      </c>
      <c r="H99" s="63"/>
      <c r="I99" s="18" t="s">
        <v>39</v>
      </c>
      <c r="J99" s="18" t="s">
        <v>424</v>
      </c>
      <c r="K99" s="18"/>
    </row>
    <row r="100" spans="2:11" s="22" customFormat="1" ht="54.75" customHeight="1">
      <c r="B100" s="17">
        <f t="shared" si="1"/>
        <v>90</v>
      </c>
      <c r="C100" s="17" t="s">
        <v>1996</v>
      </c>
      <c r="D100" s="47" t="s">
        <v>1732</v>
      </c>
      <c r="E100" s="19" t="s">
        <v>1733</v>
      </c>
      <c r="F100" s="19" t="s">
        <v>1734</v>
      </c>
      <c r="G100" s="119">
        <v>1.2533</v>
      </c>
      <c r="H100" s="63">
        <v>8528</v>
      </c>
      <c r="I100" s="25" t="s">
        <v>640</v>
      </c>
      <c r="J100" s="18" t="s">
        <v>425</v>
      </c>
      <c r="K100" s="18"/>
    </row>
    <row r="101" spans="2:11" s="22" customFormat="1" ht="54.75" customHeight="1">
      <c r="B101" s="17">
        <f t="shared" si="1"/>
        <v>91</v>
      </c>
      <c r="C101" s="17" t="s">
        <v>1997</v>
      </c>
      <c r="D101" s="19" t="s">
        <v>1735</v>
      </c>
      <c r="E101" s="19" t="s">
        <v>204</v>
      </c>
      <c r="F101" s="19" t="s">
        <v>1736</v>
      </c>
      <c r="G101" s="119">
        <v>136.971</v>
      </c>
      <c r="H101" s="63"/>
      <c r="I101" s="18" t="s">
        <v>707</v>
      </c>
      <c r="J101" s="18" t="s">
        <v>424</v>
      </c>
      <c r="K101" s="18"/>
    </row>
    <row r="102" spans="2:11" s="22" customFormat="1" ht="54.75" customHeight="1">
      <c r="B102" s="17">
        <f t="shared" si="1"/>
        <v>92</v>
      </c>
      <c r="C102" s="17" t="s">
        <v>1998</v>
      </c>
      <c r="D102" s="19" t="s">
        <v>1737</v>
      </c>
      <c r="E102" s="19" t="s">
        <v>1738</v>
      </c>
      <c r="F102" s="19" t="s">
        <v>1739</v>
      </c>
      <c r="G102" s="119">
        <v>41.71</v>
      </c>
      <c r="H102" s="63"/>
      <c r="I102" s="18" t="s">
        <v>703</v>
      </c>
      <c r="J102" s="18" t="s">
        <v>424</v>
      </c>
      <c r="K102" s="18"/>
    </row>
    <row r="103" spans="2:11" s="22" customFormat="1" ht="54.75" customHeight="1">
      <c r="B103" s="17">
        <f t="shared" si="1"/>
        <v>93</v>
      </c>
      <c r="C103" s="17" t="s">
        <v>1999</v>
      </c>
      <c r="D103" s="19" t="s">
        <v>1740</v>
      </c>
      <c r="E103" s="19" t="s">
        <v>1741</v>
      </c>
      <c r="F103" s="39" t="s">
        <v>1742</v>
      </c>
      <c r="G103" s="119">
        <v>236.5</v>
      </c>
      <c r="H103" s="63"/>
      <c r="I103" s="18" t="s">
        <v>705</v>
      </c>
      <c r="J103" s="18" t="s">
        <v>424</v>
      </c>
      <c r="K103" s="18"/>
    </row>
    <row r="104" spans="2:11" s="22" customFormat="1" ht="54.75" customHeight="1">
      <c r="B104" s="17">
        <f t="shared" si="1"/>
        <v>94</v>
      </c>
      <c r="C104" s="17" t="s">
        <v>2000</v>
      </c>
      <c r="D104" s="19" t="s">
        <v>1743</v>
      </c>
      <c r="E104" s="19" t="s">
        <v>1744</v>
      </c>
      <c r="F104" s="19" t="s">
        <v>1745</v>
      </c>
      <c r="G104" s="119">
        <v>2</v>
      </c>
      <c r="H104" s="63">
        <v>6525</v>
      </c>
      <c r="I104" s="18" t="s">
        <v>639</v>
      </c>
      <c r="J104" s="18" t="s">
        <v>425</v>
      </c>
      <c r="K104" s="18"/>
    </row>
    <row r="105" spans="2:11" s="22" customFormat="1" ht="54.75" customHeight="1">
      <c r="B105" s="17">
        <f t="shared" si="1"/>
        <v>95</v>
      </c>
      <c r="C105" s="17" t="s">
        <v>2002</v>
      </c>
      <c r="D105" s="19" t="s">
        <v>1749</v>
      </c>
      <c r="E105" s="19" t="s">
        <v>1750</v>
      </c>
      <c r="F105" s="19" t="s">
        <v>1751</v>
      </c>
      <c r="G105" s="119">
        <v>2</v>
      </c>
      <c r="H105" s="63">
        <v>54514</v>
      </c>
      <c r="I105" s="41" t="s">
        <v>703</v>
      </c>
      <c r="J105" s="18" t="s">
        <v>425</v>
      </c>
      <c r="K105" s="18"/>
    </row>
    <row r="106" spans="2:254" s="22" customFormat="1" ht="54.75" customHeight="1">
      <c r="B106" s="17">
        <f t="shared" si="1"/>
        <v>96</v>
      </c>
      <c r="C106" s="17" t="s">
        <v>2003</v>
      </c>
      <c r="D106" s="19" t="s">
        <v>1399</v>
      </c>
      <c r="E106" s="19" t="s">
        <v>1752</v>
      </c>
      <c r="F106" s="19" t="s">
        <v>1753</v>
      </c>
      <c r="G106" s="119">
        <v>1</v>
      </c>
      <c r="H106" s="63">
        <v>10751.07</v>
      </c>
      <c r="I106" s="25" t="s">
        <v>639</v>
      </c>
      <c r="J106" s="25" t="s">
        <v>425</v>
      </c>
      <c r="IT106" s="22">
        <f>SUM(A106:IS106)</f>
        <v>10848.07</v>
      </c>
    </row>
    <row r="107" spans="2:12" s="22" customFormat="1" ht="54.75" customHeight="1">
      <c r="B107" s="17">
        <f t="shared" si="1"/>
        <v>97</v>
      </c>
      <c r="C107" s="18" t="s">
        <v>1754</v>
      </c>
      <c r="D107" s="19" t="s">
        <v>1755</v>
      </c>
      <c r="E107" s="19" t="s">
        <v>1756</v>
      </c>
      <c r="F107" s="19" t="s">
        <v>1757</v>
      </c>
      <c r="G107" s="119">
        <v>41.39</v>
      </c>
      <c r="H107" s="63"/>
      <c r="I107" s="21" t="s">
        <v>704</v>
      </c>
      <c r="J107" s="25" t="s">
        <v>424</v>
      </c>
      <c r="K107" s="18"/>
      <c r="L107" s="23"/>
    </row>
    <row r="108" spans="2:11" s="22" customFormat="1" ht="54.75" customHeight="1">
      <c r="B108" s="17">
        <f t="shared" si="1"/>
        <v>98</v>
      </c>
      <c r="C108" s="17" t="s">
        <v>2004</v>
      </c>
      <c r="D108" s="19" t="s">
        <v>1758</v>
      </c>
      <c r="E108" s="19" t="s">
        <v>1759</v>
      </c>
      <c r="F108" s="19" t="s">
        <v>1760</v>
      </c>
      <c r="G108" s="119">
        <v>0.4184</v>
      </c>
      <c r="H108" s="63">
        <v>19824.32</v>
      </c>
      <c r="I108" s="25" t="s">
        <v>639</v>
      </c>
      <c r="J108" s="25" t="s">
        <v>425</v>
      </c>
      <c r="K108" s="18"/>
    </row>
    <row r="109" spans="2:11" s="22" customFormat="1" ht="54.75" customHeight="1">
      <c r="B109" s="17">
        <f t="shared" si="1"/>
        <v>99</v>
      </c>
      <c r="C109" s="17" t="s">
        <v>2005</v>
      </c>
      <c r="D109" s="19" t="s">
        <v>1761</v>
      </c>
      <c r="E109" s="19" t="s">
        <v>1762</v>
      </c>
      <c r="F109" s="19" t="s">
        <v>1763</v>
      </c>
      <c r="G109" s="119">
        <v>8.0075</v>
      </c>
      <c r="H109" s="63"/>
      <c r="I109" s="25" t="s">
        <v>641</v>
      </c>
      <c r="J109" s="25" t="s">
        <v>227</v>
      </c>
      <c r="K109" s="18"/>
    </row>
    <row r="110" spans="2:11" s="22" customFormat="1" ht="54.75" customHeight="1">
      <c r="B110" s="17">
        <f t="shared" si="1"/>
        <v>100</v>
      </c>
      <c r="C110" s="58" t="s">
        <v>1764</v>
      </c>
      <c r="D110" s="19" t="s">
        <v>1765</v>
      </c>
      <c r="E110" s="19" t="s">
        <v>1766</v>
      </c>
      <c r="F110" s="19" t="s">
        <v>1767</v>
      </c>
      <c r="G110" s="119">
        <v>0.2676</v>
      </c>
      <c r="H110" s="63">
        <v>6900</v>
      </c>
      <c r="I110" s="21" t="s">
        <v>639</v>
      </c>
      <c r="J110" s="21" t="s">
        <v>425</v>
      </c>
      <c r="K110" s="18"/>
    </row>
    <row r="111" spans="2:11" s="22" customFormat="1" ht="54.75" customHeight="1">
      <c r="B111" s="17">
        <f t="shared" si="1"/>
        <v>101</v>
      </c>
      <c r="C111" s="18" t="s">
        <v>1768</v>
      </c>
      <c r="D111" s="19" t="s">
        <v>1769</v>
      </c>
      <c r="E111" s="28" t="s">
        <v>1766</v>
      </c>
      <c r="F111" s="19" t="s">
        <v>1767</v>
      </c>
      <c r="G111" s="119">
        <v>1.4667</v>
      </c>
      <c r="H111" s="63">
        <v>16000</v>
      </c>
      <c r="I111" s="18" t="s">
        <v>639</v>
      </c>
      <c r="J111" s="18" t="s">
        <v>425</v>
      </c>
      <c r="K111" s="18"/>
    </row>
    <row r="112" spans="2:11" s="22" customFormat="1" ht="54.75" customHeight="1">
      <c r="B112" s="17">
        <f t="shared" si="1"/>
        <v>102</v>
      </c>
      <c r="C112" s="17" t="s">
        <v>2006</v>
      </c>
      <c r="D112" s="19" t="s">
        <v>1770</v>
      </c>
      <c r="E112" s="19" t="s">
        <v>1771</v>
      </c>
      <c r="F112" s="19" t="s">
        <v>1772</v>
      </c>
      <c r="G112" s="119">
        <v>87.433</v>
      </c>
      <c r="H112" s="63"/>
      <c r="I112" s="18" t="s">
        <v>641</v>
      </c>
      <c r="J112" s="18" t="s">
        <v>424</v>
      </c>
      <c r="K112" s="18"/>
    </row>
    <row r="113" spans="2:11" s="22" customFormat="1" ht="54.75" customHeight="1">
      <c r="B113" s="17">
        <f t="shared" si="1"/>
        <v>103</v>
      </c>
      <c r="C113" s="17" t="s">
        <v>2007</v>
      </c>
      <c r="D113" s="19" t="s">
        <v>1421</v>
      </c>
      <c r="E113" s="19" t="s">
        <v>264</v>
      </c>
      <c r="F113" s="19" t="s">
        <v>713</v>
      </c>
      <c r="G113" s="119">
        <v>1.0773</v>
      </c>
      <c r="H113" s="63">
        <v>18450</v>
      </c>
      <c r="I113" s="21" t="s">
        <v>119</v>
      </c>
      <c r="J113" s="18" t="s">
        <v>425</v>
      </c>
      <c r="K113" s="18"/>
    </row>
    <row r="114" spans="2:10" s="22" customFormat="1" ht="54.75" customHeight="1">
      <c r="B114" s="17">
        <f t="shared" si="1"/>
        <v>104</v>
      </c>
      <c r="C114" s="17" t="s">
        <v>2066</v>
      </c>
      <c r="D114" s="32" t="s">
        <v>1515</v>
      </c>
      <c r="E114" s="19" t="s">
        <v>1519</v>
      </c>
      <c r="F114" s="19" t="s">
        <v>713</v>
      </c>
      <c r="G114" s="121">
        <v>0.207643</v>
      </c>
      <c r="H114" s="69">
        <v>18314.1</v>
      </c>
      <c r="I114" s="18" t="s">
        <v>639</v>
      </c>
      <c r="J114" s="18" t="s">
        <v>425</v>
      </c>
    </row>
    <row r="115" spans="2:254" s="22" customFormat="1" ht="54.75" customHeight="1">
      <c r="B115" s="17">
        <f t="shared" si="1"/>
        <v>105</v>
      </c>
      <c r="C115" s="17" t="s">
        <v>2010</v>
      </c>
      <c r="D115" s="19" t="s">
        <v>1774</v>
      </c>
      <c r="E115" s="19" t="s">
        <v>1775</v>
      </c>
      <c r="F115" s="19" t="s">
        <v>236</v>
      </c>
      <c r="G115" s="119">
        <v>2.6537</v>
      </c>
      <c r="H115" s="63">
        <v>52743</v>
      </c>
      <c r="I115" s="25" t="s">
        <v>705</v>
      </c>
      <c r="J115" s="25" t="s">
        <v>425</v>
      </c>
      <c r="IT115" s="22">
        <f>SUM(A115:IS115)</f>
        <v>52850.6537</v>
      </c>
    </row>
    <row r="116" spans="2:11" s="22" customFormat="1" ht="54.75" customHeight="1">
      <c r="B116" s="17">
        <f t="shared" si="1"/>
        <v>106</v>
      </c>
      <c r="C116" s="17" t="s">
        <v>2011</v>
      </c>
      <c r="D116" s="19" t="s">
        <v>1776</v>
      </c>
      <c r="E116" s="39" t="s">
        <v>1777</v>
      </c>
      <c r="F116" s="19" t="s">
        <v>236</v>
      </c>
      <c r="G116" s="121">
        <v>3.235</v>
      </c>
      <c r="H116" s="69">
        <v>78158</v>
      </c>
      <c r="I116" s="41" t="s">
        <v>640</v>
      </c>
      <c r="J116" s="42" t="s">
        <v>425</v>
      </c>
      <c r="K116" s="18"/>
    </row>
    <row r="117" spans="1:241" s="22" customFormat="1" ht="54.75" customHeight="1">
      <c r="A117" s="31"/>
      <c r="B117" s="17">
        <f t="shared" si="1"/>
        <v>107</v>
      </c>
      <c r="C117" s="18" t="s">
        <v>1778</v>
      </c>
      <c r="D117" s="19" t="s">
        <v>1779</v>
      </c>
      <c r="E117" s="19" t="s">
        <v>1780</v>
      </c>
      <c r="F117" s="39" t="s">
        <v>713</v>
      </c>
      <c r="G117" s="119">
        <v>0.238324</v>
      </c>
      <c r="H117" s="63">
        <v>364273.25</v>
      </c>
      <c r="I117" s="25" t="s">
        <v>707</v>
      </c>
      <c r="J117" s="18" t="s">
        <v>425</v>
      </c>
      <c r="K117" s="43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1"/>
      <c r="CK117" s="31"/>
      <c r="CL117" s="31"/>
      <c r="CM117" s="31"/>
      <c r="CN117" s="31"/>
      <c r="CO117" s="31"/>
      <c r="CP117" s="31"/>
      <c r="CQ117" s="31"/>
      <c r="CR117" s="31"/>
      <c r="CS117" s="31"/>
      <c r="CT117" s="31"/>
      <c r="CU117" s="31"/>
      <c r="CV117" s="31"/>
      <c r="CW117" s="31"/>
      <c r="CX117" s="31"/>
      <c r="CY117" s="31"/>
      <c r="CZ117" s="31"/>
      <c r="DA117" s="31"/>
      <c r="DB117" s="31"/>
      <c r="DC117" s="31"/>
      <c r="DD117" s="31"/>
      <c r="DE117" s="31"/>
      <c r="DF117" s="31"/>
      <c r="DG117" s="31"/>
      <c r="DH117" s="31"/>
      <c r="DI117" s="31"/>
      <c r="DJ117" s="31"/>
      <c r="DK117" s="31"/>
      <c r="DL117" s="31"/>
      <c r="DM117" s="31"/>
      <c r="DN117" s="31"/>
      <c r="DO117" s="31"/>
      <c r="DP117" s="31"/>
      <c r="DQ117" s="31"/>
      <c r="DR117" s="31"/>
      <c r="DS117" s="31"/>
      <c r="DT117" s="31"/>
      <c r="DU117" s="31"/>
      <c r="DV117" s="31"/>
      <c r="DW117" s="31"/>
      <c r="DX117" s="31"/>
      <c r="DY117" s="31"/>
      <c r="DZ117" s="31"/>
      <c r="EA117" s="31"/>
      <c r="EB117" s="31"/>
      <c r="EC117" s="31"/>
      <c r="ED117" s="31"/>
      <c r="EE117" s="31"/>
      <c r="EF117" s="31"/>
      <c r="EG117" s="31"/>
      <c r="EH117" s="31"/>
      <c r="EI117" s="31"/>
      <c r="EJ117" s="31"/>
      <c r="EK117" s="31"/>
      <c r="EL117" s="31"/>
      <c r="EM117" s="31"/>
      <c r="EN117" s="31"/>
      <c r="EO117" s="31"/>
      <c r="EP117" s="31"/>
      <c r="EQ117" s="31"/>
      <c r="ER117" s="31"/>
      <c r="ES117" s="31"/>
      <c r="ET117" s="31"/>
      <c r="EU117" s="31"/>
      <c r="EV117" s="31"/>
      <c r="EW117" s="31"/>
      <c r="EX117" s="31"/>
      <c r="EY117" s="31"/>
      <c r="EZ117" s="31"/>
      <c r="FA117" s="31"/>
      <c r="FB117" s="31"/>
      <c r="FC117" s="31"/>
      <c r="FD117" s="31"/>
      <c r="FE117" s="31"/>
      <c r="FF117" s="31"/>
      <c r="FG117" s="31"/>
      <c r="FH117" s="31"/>
      <c r="FI117" s="31"/>
      <c r="FJ117" s="31"/>
      <c r="FK117" s="31"/>
      <c r="FL117" s="31"/>
      <c r="FM117" s="31"/>
      <c r="FN117" s="31"/>
      <c r="FO117" s="31"/>
      <c r="FP117" s="31"/>
      <c r="FQ117" s="31"/>
      <c r="FR117" s="31"/>
      <c r="FS117" s="31"/>
      <c r="FT117" s="31"/>
      <c r="FU117" s="31"/>
      <c r="FV117" s="31"/>
      <c r="FW117" s="31"/>
      <c r="FX117" s="31"/>
      <c r="FY117" s="31"/>
      <c r="FZ117" s="31"/>
      <c r="GA117" s="31"/>
      <c r="GB117" s="31"/>
      <c r="GC117" s="31"/>
      <c r="GD117" s="31"/>
      <c r="GE117" s="31"/>
      <c r="GF117" s="31"/>
      <c r="GG117" s="31"/>
      <c r="GH117" s="31"/>
      <c r="GI117" s="31"/>
      <c r="GJ117" s="31"/>
      <c r="GK117" s="31"/>
      <c r="GL117" s="31"/>
      <c r="GM117" s="31"/>
      <c r="GN117" s="31"/>
      <c r="GO117" s="31"/>
      <c r="GP117" s="31"/>
      <c r="GQ117" s="31"/>
      <c r="GR117" s="31"/>
      <c r="GS117" s="31"/>
      <c r="GT117" s="31"/>
      <c r="GU117" s="31"/>
      <c r="GV117" s="31"/>
      <c r="GW117" s="31"/>
      <c r="GX117" s="31"/>
      <c r="GY117" s="31"/>
      <c r="GZ117" s="31"/>
      <c r="HA117" s="31"/>
      <c r="HB117" s="31"/>
      <c r="HC117" s="31"/>
      <c r="HD117" s="31"/>
      <c r="HE117" s="31"/>
      <c r="HF117" s="31"/>
      <c r="HG117" s="31"/>
      <c r="HH117" s="31"/>
      <c r="HI117" s="31"/>
      <c r="HJ117" s="31"/>
      <c r="HK117" s="31"/>
      <c r="HL117" s="31"/>
      <c r="HM117" s="31"/>
      <c r="HN117" s="31"/>
      <c r="HO117" s="31"/>
      <c r="HP117" s="31"/>
      <c r="HQ117" s="31"/>
      <c r="HR117" s="31"/>
      <c r="HS117" s="31"/>
      <c r="HT117" s="31"/>
      <c r="HU117" s="31"/>
      <c r="HV117" s="31"/>
      <c r="HW117" s="31"/>
      <c r="HX117" s="31"/>
      <c r="HY117" s="31"/>
      <c r="HZ117" s="31"/>
      <c r="IA117" s="31"/>
      <c r="IB117" s="31"/>
      <c r="IC117" s="31"/>
      <c r="ID117" s="31"/>
      <c r="IE117" s="31"/>
      <c r="IF117" s="31"/>
      <c r="IG117" s="31"/>
    </row>
    <row r="118" spans="2:11" s="22" customFormat="1" ht="54.75" customHeight="1">
      <c r="B118" s="17">
        <f t="shared" si="1"/>
        <v>108</v>
      </c>
      <c r="C118" s="17" t="s">
        <v>2012</v>
      </c>
      <c r="D118" s="19" t="s">
        <v>1781</v>
      </c>
      <c r="E118" s="19" t="s">
        <v>1782</v>
      </c>
      <c r="F118" s="19" t="s">
        <v>1783</v>
      </c>
      <c r="G118" s="119">
        <v>215.9185</v>
      </c>
      <c r="H118" s="63"/>
      <c r="I118" s="18" t="s">
        <v>702</v>
      </c>
      <c r="J118" s="18" t="s">
        <v>424</v>
      </c>
      <c r="K118" s="43"/>
    </row>
    <row r="119" spans="1:241" s="22" customFormat="1" ht="54.75" customHeight="1">
      <c r="A119" s="31"/>
      <c r="B119" s="17">
        <f t="shared" si="1"/>
        <v>109</v>
      </c>
      <c r="C119" s="17" t="s">
        <v>2013</v>
      </c>
      <c r="D119" s="28" t="s">
        <v>1784</v>
      </c>
      <c r="E119" s="48" t="s">
        <v>1785</v>
      </c>
      <c r="F119" s="49" t="s">
        <v>1786</v>
      </c>
      <c r="G119" s="119">
        <v>54.2294</v>
      </c>
      <c r="H119" s="63"/>
      <c r="I119" s="60" t="s">
        <v>641</v>
      </c>
      <c r="J119" s="60" t="s">
        <v>227</v>
      </c>
      <c r="K119" s="18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1"/>
      <c r="CN119" s="31"/>
      <c r="CO119" s="31"/>
      <c r="CP119" s="31"/>
      <c r="CQ119" s="31"/>
      <c r="CR119" s="31"/>
      <c r="CS119" s="31"/>
      <c r="CT119" s="31"/>
      <c r="CU119" s="31"/>
      <c r="CV119" s="31"/>
      <c r="CW119" s="31"/>
      <c r="CX119" s="31"/>
      <c r="CY119" s="31"/>
      <c r="CZ119" s="31"/>
      <c r="DA119" s="31"/>
      <c r="DB119" s="31"/>
      <c r="DC119" s="31"/>
      <c r="DD119" s="31"/>
      <c r="DE119" s="31"/>
      <c r="DF119" s="31"/>
      <c r="DG119" s="31"/>
      <c r="DH119" s="31"/>
      <c r="DI119" s="31"/>
      <c r="DJ119" s="31"/>
      <c r="DK119" s="31"/>
      <c r="DL119" s="31"/>
      <c r="DM119" s="31"/>
      <c r="DN119" s="31"/>
      <c r="DO119" s="31"/>
      <c r="DP119" s="31"/>
      <c r="DQ119" s="31"/>
      <c r="DR119" s="31"/>
      <c r="DS119" s="31"/>
      <c r="DT119" s="31"/>
      <c r="DU119" s="31"/>
      <c r="DV119" s="31"/>
      <c r="DW119" s="31"/>
      <c r="DX119" s="31"/>
      <c r="DY119" s="31"/>
      <c r="DZ119" s="31"/>
      <c r="EA119" s="31"/>
      <c r="EB119" s="31"/>
      <c r="EC119" s="31"/>
      <c r="ED119" s="31"/>
      <c r="EE119" s="31"/>
      <c r="EF119" s="31"/>
      <c r="EG119" s="31"/>
      <c r="EH119" s="31"/>
      <c r="EI119" s="31"/>
      <c r="EJ119" s="31"/>
      <c r="EK119" s="31"/>
      <c r="EL119" s="31"/>
      <c r="EM119" s="31"/>
      <c r="EN119" s="31"/>
      <c r="EO119" s="31"/>
      <c r="EP119" s="31"/>
      <c r="EQ119" s="31"/>
      <c r="ER119" s="31"/>
      <c r="ES119" s="31"/>
      <c r="ET119" s="31"/>
      <c r="EU119" s="31"/>
      <c r="EV119" s="31"/>
      <c r="EW119" s="31"/>
      <c r="EX119" s="31"/>
      <c r="EY119" s="31"/>
      <c r="EZ119" s="31"/>
      <c r="FA119" s="31"/>
      <c r="FB119" s="31"/>
      <c r="FC119" s="31"/>
      <c r="FD119" s="31"/>
      <c r="FE119" s="31"/>
      <c r="FF119" s="31"/>
      <c r="FG119" s="31"/>
      <c r="FH119" s="31"/>
      <c r="FI119" s="31"/>
      <c r="FJ119" s="31"/>
      <c r="FK119" s="31"/>
      <c r="FL119" s="31"/>
      <c r="FM119" s="31"/>
      <c r="FN119" s="31"/>
      <c r="FO119" s="31"/>
      <c r="FP119" s="31"/>
      <c r="FQ119" s="31"/>
      <c r="FR119" s="31"/>
      <c r="FS119" s="31"/>
      <c r="FT119" s="31"/>
      <c r="FU119" s="31"/>
      <c r="FV119" s="31"/>
      <c r="FW119" s="31"/>
      <c r="FX119" s="31"/>
      <c r="FY119" s="31"/>
      <c r="FZ119" s="31"/>
      <c r="GA119" s="31"/>
      <c r="GB119" s="31"/>
      <c r="GC119" s="31"/>
      <c r="GD119" s="31"/>
      <c r="GE119" s="31"/>
      <c r="GF119" s="31"/>
      <c r="GG119" s="31"/>
      <c r="GH119" s="31"/>
      <c r="GI119" s="31"/>
      <c r="GJ119" s="31"/>
      <c r="GK119" s="31"/>
      <c r="GL119" s="31"/>
      <c r="GM119" s="31"/>
      <c r="GN119" s="31"/>
      <c r="GO119" s="31"/>
      <c r="GP119" s="31"/>
      <c r="GQ119" s="31"/>
      <c r="GR119" s="31"/>
      <c r="GS119" s="31"/>
      <c r="GT119" s="31"/>
      <c r="GU119" s="31"/>
      <c r="GV119" s="31"/>
      <c r="GW119" s="31"/>
      <c r="GX119" s="31"/>
      <c r="GY119" s="31"/>
      <c r="GZ119" s="31"/>
      <c r="HA119" s="31"/>
      <c r="HB119" s="31"/>
      <c r="HC119" s="31"/>
      <c r="HD119" s="31"/>
      <c r="HE119" s="31"/>
      <c r="HF119" s="31"/>
      <c r="HG119" s="31"/>
      <c r="HH119" s="31"/>
      <c r="HI119" s="31"/>
      <c r="HJ119" s="31"/>
      <c r="HK119" s="31"/>
      <c r="HL119" s="31"/>
      <c r="HM119" s="31"/>
      <c r="HN119" s="31"/>
      <c r="HO119" s="31"/>
      <c r="HP119" s="31"/>
      <c r="HQ119" s="31"/>
      <c r="HR119" s="31"/>
      <c r="HS119" s="31"/>
      <c r="HT119" s="31"/>
      <c r="HU119" s="31"/>
      <c r="HV119" s="31"/>
      <c r="HW119" s="31"/>
      <c r="HX119" s="31"/>
      <c r="HY119" s="31"/>
      <c r="HZ119" s="31"/>
      <c r="IA119" s="31"/>
      <c r="IB119" s="31"/>
      <c r="IC119" s="31"/>
      <c r="ID119" s="31"/>
      <c r="IE119" s="31"/>
      <c r="IF119" s="31"/>
      <c r="IG119" s="31"/>
    </row>
    <row r="120" spans="2:11" s="22" customFormat="1" ht="54.75" customHeight="1">
      <c r="B120" s="17">
        <f t="shared" si="1"/>
        <v>110</v>
      </c>
      <c r="C120" s="17" t="s">
        <v>2014</v>
      </c>
      <c r="D120" s="19" t="s">
        <v>1787</v>
      </c>
      <c r="E120" s="19" t="s">
        <v>1788</v>
      </c>
      <c r="F120" s="19" t="s">
        <v>1789</v>
      </c>
      <c r="G120" s="119">
        <v>258.046</v>
      </c>
      <c r="H120" s="63"/>
      <c r="I120" s="18" t="s">
        <v>39</v>
      </c>
      <c r="J120" s="18" t="s">
        <v>424</v>
      </c>
      <c r="K120" s="18"/>
    </row>
    <row r="121" spans="2:10" s="22" customFormat="1" ht="54.75" customHeight="1">
      <c r="B121" s="17">
        <f t="shared" si="1"/>
        <v>111</v>
      </c>
      <c r="C121" s="17" t="s">
        <v>2067</v>
      </c>
      <c r="D121" s="19" t="s">
        <v>1500</v>
      </c>
      <c r="E121" s="19" t="s">
        <v>1503</v>
      </c>
      <c r="F121" s="19" t="s">
        <v>1502</v>
      </c>
      <c r="G121" s="121">
        <v>0.3684</v>
      </c>
      <c r="H121" s="69">
        <v>30282</v>
      </c>
      <c r="I121" s="25" t="s">
        <v>639</v>
      </c>
      <c r="J121" s="25" t="s">
        <v>425</v>
      </c>
    </row>
    <row r="122" spans="2:10" s="22" customFormat="1" ht="54.75" customHeight="1">
      <c r="B122" s="17">
        <f t="shared" si="1"/>
        <v>112</v>
      </c>
      <c r="C122" s="17" t="s">
        <v>2068</v>
      </c>
      <c r="D122" s="19" t="s">
        <v>1485</v>
      </c>
      <c r="E122" s="19" t="s">
        <v>1495</v>
      </c>
      <c r="F122" s="19" t="s">
        <v>1496</v>
      </c>
      <c r="G122" s="121">
        <v>4.5094</v>
      </c>
      <c r="H122" s="63"/>
      <c r="I122" s="25" t="s">
        <v>707</v>
      </c>
      <c r="J122" s="25" t="s">
        <v>229</v>
      </c>
    </row>
    <row r="123" spans="2:11" s="22" customFormat="1" ht="54.75" customHeight="1">
      <c r="B123" s="17">
        <f t="shared" si="1"/>
        <v>113</v>
      </c>
      <c r="C123" s="17" t="s">
        <v>2015</v>
      </c>
      <c r="D123" s="19" t="s">
        <v>1790</v>
      </c>
      <c r="E123" s="19" t="s">
        <v>1791</v>
      </c>
      <c r="F123" s="19" t="s">
        <v>685</v>
      </c>
      <c r="G123" s="119">
        <v>14.4503</v>
      </c>
      <c r="H123" s="63">
        <v>71760</v>
      </c>
      <c r="I123" s="25" t="s">
        <v>640</v>
      </c>
      <c r="J123" s="21" t="s">
        <v>425</v>
      </c>
      <c r="K123" s="18"/>
    </row>
    <row r="124" spans="2:12" s="22" customFormat="1" ht="54.75" customHeight="1">
      <c r="B124" s="17">
        <f t="shared" si="1"/>
        <v>114</v>
      </c>
      <c r="C124" s="18" t="s">
        <v>1792</v>
      </c>
      <c r="D124" s="19" t="s">
        <v>1793</v>
      </c>
      <c r="E124" s="19" t="s">
        <v>1794</v>
      </c>
      <c r="F124" s="19" t="s">
        <v>465</v>
      </c>
      <c r="G124" s="119">
        <v>4.1285</v>
      </c>
      <c r="H124" s="63">
        <v>116892.28</v>
      </c>
      <c r="I124" s="21" t="s">
        <v>641</v>
      </c>
      <c r="J124" s="21" t="s">
        <v>425</v>
      </c>
      <c r="L124" s="23"/>
    </row>
    <row r="125" spans="2:240" s="22" customFormat="1" ht="54.75" customHeight="1">
      <c r="B125" s="17">
        <f t="shared" si="1"/>
        <v>115</v>
      </c>
      <c r="C125" s="17" t="s">
        <v>2070</v>
      </c>
      <c r="D125" s="19" t="s">
        <v>1161</v>
      </c>
      <c r="E125" s="19" t="s">
        <v>1162</v>
      </c>
      <c r="F125" s="19" t="s">
        <v>465</v>
      </c>
      <c r="G125" s="119">
        <v>2.6741</v>
      </c>
      <c r="H125" s="63"/>
      <c r="I125" s="25" t="s">
        <v>639</v>
      </c>
      <c r="J125" s="25" t="s">
        <v>229</v>
      </c>
      <c r="IF125" s="22">
        <f>SUM(A125:IE125)</f>
        <v>117.6741</v>
      </c>
    </row>
    <row r="126" spans="2:11" s="22" customFormat="1" ht="54.75" customHeight="1">
      <c r="B126" s="17">
        <f t="shared" si="1"/>
        <v>116</v>
      </c>
      <c r="C126" s="17" t="s">
        <v>2016</v>
      </c>
      <c r="D126" s="19" t="s">
        <v>1795</v>
      </c>
      <c r="E126" s="19" t="s">
        <v>1796</v>
      </c>
      <c r="F126" s="19" t="s">
        <v>465</v>
      </c>
      <c r="G126" s="119">
        <v>5.4889</v>
      </c>
      <c r="H126" s="63">
        <v>57559.31</v>
      </c>
      <c r="I126" s="25" t="s">
        <v>641</v>
      </c>
      <c r="J126" s="25" t="s">
        <v>425</v>
      </c>
      <c r="K126" s="18"/>
    </row>
    <row r="127" spans="2:213" s="22" customFormat="1" ht="54.75" customHeight="1">
      <c r="B127" s="17">
        <f t="shared" si="1"/>
        <v>117</v>
      </c>
      <c r="C127" s="18" t="s">
        <v>1799</v>
      </c>
      <c r="D127" s="19" t="s">
        <v>1800</v>
      </c>
      <c r="E127" s="19" t="s">
        <v>1801</v>
      </c>
      <c r="F127" s="19" t="s">
        <v>465</v>
      </c>
      <c r="G127" s="119">
        <v>2.2048</v>
      </c>
      <c r="H127" s="63">
        <v>112898</v>
      </c>
      <c r="I127" s="21" t="s">
        <v>639</v>
      </c>
      <c r="J127" s="21" t="s">
        <v>425</v>
      </c>
      <c r="K127" s="18"/>
      <c r="L127" s="38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1"/>
      <c r="BY127" s="31"/>
      <c r="BZ127" s="31"/>
      <c r="CA127" s="31"/>
      <c r="CB127" s="31"/>
      <c r="CC127" s="31"/>
      <c r="CD127" s="31"/>
      <c r="CE127" s="31"/>
      <c r="CF127" s="31"/>
      <c r="CG127" s="31"/>
      <c r="CH127" s="31"/>
      <c r="CI127" s="31"/>
      <c r="CJ127" s="31"/>
      <c r="CK127" s="31"/>
      <c r="CL127" s="31"/>
      <c r="CM127" s="31"/>
      <c r="CN127" s="31"/>
      <c r="CO127" s="31"/>
      <c r="CP127" s="31"/>
      <c r="CQ127" s="31"/>
      <c r="CR127" s="31"/>
      <c r="CS127" s="31"/>
      <c r="CT127" s="31"/>
      <c r="CU127" s="31"/>
      <c r="CV127" s="31"/>
      <c r="CW127" s="31"/>
      <c r="CX127" s="31"/>
      <c r="CY127" s="31"/>
      <c r="CZ127" s="31"/>
      <c r="DA127" s="31"/>
      <c r="DB127" s="31"/>
      <c r="DC127" s="31"/>
      <c r="DD127" s="31"/>
      <c r="DE127" s="31"/>
      <c r="DF127" s="31"/>
      <c r="DG127" s="31"/>
      <c r="DH127" s="31"/>
      <c r="DI127" s="31"/>
      <c r="DJ127" s="31"/>
      <c r="DK127" s="31"/>
      <c r="DL127" s="31"/>
      <c r="DM127" s="31"/>
      <c r="DN127" s="31"/>
      <c r="DO127" s="31"/>
      <c r="DP127" s="31"/>
      <c r="DQ127" s="31"/>
      <c r="DR127" s="31"/>
      <c r="DS127" s="31"/>
      <c r="DT127" s="31"/>
      <c r="DU127" s="31"/>
      <c r="DV127" s="31"/>
      <c r="DW127" s="31"/>
      <c r="DX127" s="31"/>
      <c r="DY127" s="31"/>
      <c r="DZ127" s="31"/>
      <c r="EA127" s="31"/>
      <c r="EB127" s="31"/>
      <c r="EC127" s="31"/>
      <c r="ED127" s="31"/>
      <c r="EE127" s="31"/>
      <c r="EF127" s="31"/>
      <c r="EG127" s="31"/>
      <c r="EH127" s="31"/>
      <c r="EI127" s="31"/>
      <c r="EJ127" s="31"/>
      <c r="EK127" s="31"/>
      <c r="EL127" s="31"/>
      <c r="EM127" s="31"/>
      <c r="EN127" s="31"/>
      <c r="EO127" s="31"/>
      <c r="EP127" s="31"/>
      <c r="EQ127" s="31"/>
      <c r="ER127" s="31"/>
      <c r="ES127" s="31"/>
      <c r="ET127" s="31"/>
      <c r="EU127" s="31"/>
      <c r="EV127" s="31"/>
      <c r="EW127" s="31"/>
      <c r="EX127" s="31"/>
      <c r="EY127" s="31"/>
      <c r="EZ127" s="31"/>
      <c r="FA127" s="31"/>
      <c r="FB127" s="31"/>
      <c r="FC127" s="31"/>
      <c r="FD127" s="31"/>
      <c r="FE127" s="31"/>
      <c r="FF127" s="31"/>
      <c r="FG127" s="31"/>
      <c r="FH127" s="31"/>
      <c r="FI127" s="31"/>
      <c r="FJ127" s="31"/>
      <c r="FK127" s="31"/>
      <c r="FL127" s="31"/>
      <c r="FM127" s="31"/>
      <c r="FN127" s="31"/>
      <c r="FO127" s="31"/>
      <c r="FP127" s="31"/>
      <c r="FQ127" s="31"/>
      <c r="FR127" s="31"/>
      <c r="FS127" s="31"/>
      <c r="FT127" s="31"/>
      <c r="FU127" s="31"/>
      <c r="FV127" s="31"/>
      <c r="FW127" s="31"/>
      <c r="FX127" s="31"/>
      <c r="FY127" s="31"/>
      <c r="FZ127" s="31"/>
      <c r="GA127" s="31"/>
      <c r="GB127" s="31"/>
      <c r="GC127" s="31"/>
      <c r="GD127" s="31"/>
      <c r="GE127" s="31"/>
      <c r="GF127" s="31"/>
      <c r="GG127" s="31"/>
      <c r="GH127" s="31"/>
      <c r="GI127" s="31"/>
      <c r="GJ127" s="31"/>
      <c r="GK127" s="31"/>
      <c r="GL127" s="31"/>
      <c r="GM127" s="31"/>
      <c r="GN127" s="31"/>
      <c r="GO127" s="31"/>
      <c r="GP127" s="31"/>
      <c r="GQ127" s="31"/>
      <c r="GR127" s="31"/>
      <c r="GS127" s="31"/>
      <c r="GT127" s="31"/>
      <c r="GU127" s="31"/>
      <c r="GV127" s="31"/>
      <c r="GW127" s="31"/>
      <c r="GX127" s="31"/>
      <c r="GY127" s="31"/>
      <c r="GZ127" s="31"/>
      <c r="HA127" s="31"/>
      <c r="HB127" s="31"/>
      <c r="HC127" s="31"/>
      <c r="HD127" s="31"/>
      <c r="HE127" s="31"/>
    </row>
    <row r="128" spans="2:12" s="22" customFormat="1" ht="54.75" customHeight="1">
      <c r="B128" s="17">
        <f t="shared" si="1"/>
        <v>118</v>
      </c>
      <c r="C128" s="58" t="s">
        <v>1802</v>
      </c>
      <c r="D128" s="19" t="s">
        <v>1803</v>
      </c>
      <c r="E128" s="19" t="s">
        <v>270</v>
      </c>
      <c r="F128" s="19" t="s">
        <v>465</v>
      </c>
      <c r="G128" s="119">
        <v>1.5438</v>
      </c>
      <c r="H128" s="63"/>
      <c r="I128" s="21" t="s">
        <v>639</v>
      </c>
      <c r="J128" s="21" t="s">
        <v>229</v>
      </c>
      <c r="L128" s="23"/>
    </row>
    <row r="129" spans="2:11" s="22" customFormat="1" ht="54.75" customHeight="1">
      <c r="B129" s="17">
        <f t="shared" si="1"/>
        <v>119</v>
      </c>
      <c r="C129" s="17" t="s">
        <v>2019</v>
      </c>
      <c r="D129" s="19" t="s">
        <v>1806</v>
      </c>
      <c r="E129" s="19" t="s">
        <v>1807</v>
      </c>
      <c r="F129" s="19" t="s">
        <v>465</v>
      </c>
      <c r="G129" s="119">
        <v>3.2317</v>
      </c>
      <c r="H129" s="63">
        <v>29081.24</v>
      </c>
      <c r="I129" s="25" t="s">
        <v>707</v>
      </c>
      <c r="J129" s="25" t="s">
        <v>425</v>
      </c>
      <c r="K129" s="18"/>
    </row>
    <row r="130" spans="2:12" s="22" customFormat="1" ht="54.75" customHeight="1">
      <c r="B130" s="17">
        <f t="shared" si="1"/>
        <v>120</v>
      </c>
      <c r="C130" s="18" t="s">
        <v>497</v>
      </c>
      <c r="D130" s="19" t="s">
        <v>1324</v>
      </c>
      <c r="E130" s="19" t="s">
        <v>1037</v>
      </c>
      <c r="F130" s="19" t="s">
        <v>465</v>
      </c>
      <c r="G130" s="119">
        <v>17.5</v>
      </c>
      <c r="H130" s="63">
        <v>101735.57</v>
      </c>
      <c r="I130" s="21" t="s">
        <v>640</v>
      </c>
      <c r="J130" s="21" t="s">
        <v>425</v>
      </c>
      <c r="L130" s="23"/>
    </row>
    <row r="131" spans="1:241" s="22" customFormat="1" ht="54.75" customHeight="1">
      <c r="A131" s="31"/>
      <c r="B131" s="17">
        <f t="shared" si="1"/>
        <v>121</v>
      </c>
      <c r="C131" s="17" t="s">
        <v>2020</v>
      </c>
      <c r="D131" s="19" t="s">
        <v>1425</v>
      </c>
      <c r="E131" s="19" t="s">
        <v>642</v>
      </c>
      <c r="F131" s="19" t="s">
        <v>465</v>
      </c>
      <c r="G131" s="119">
        <v>5.9073</v>
      </c>
      <c r="H131" s="63">
        <v>83292</v>
      </c>
      <c r="I131" s="18" t="s">
        <v>119</v>
      </c>
      <c r="J131" s="18" t="s">
        <v>425</v>
      </c>
      <c r="K131" s="18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  <c r="BX131" s="31"/>
      <c r="BY131" s="31"/>
      <c r="BZ131" s="31"/>
      <c r="CA131" s="31"/>
      <c r="CB131" s="31"/>
      <c r="CC131" s="31"/>
      <c r="CD131" s="31"/>
      <c r="CE131" s="31"/>
      <c r="CF131" s="31"/>
      <c r="CG131" s="31"/>
      <c r="CH131" s="31"/>
      <c r="CI131" s="31"/>
      <c r="CJ131" s="31"/>
      <c r="CK131" s="31"/>
      <c r="CL131" s="31"/>
      <c r="CM131" s="31"/>
      <c r="CN131" s="31"/>
      <c r="CO131" s="31"/>
      <c r="CP131" s="31"/>
      <c r="CQ131" s="31"/>
      <c r="CR131" s="31"/>
      <c r="CS131" s="31"/>
      <c r="CT131" s="31"/>
      <c r="CU131" s="31"/>
      <c r="CV131" s="31"/>
      <c r="CW131" s="31"/>
      <c r="CX131" s="31"/>
      <c r="CY131" s="31"/>
      <c r="CZ131" s="31"/>
      <c r="DA131" s="31"/>
      <c r="DB131" s="31"/>
      <c r="DC131" s="31"/>
      <c r="DD131" s="31"/>
      <c r="DE131" s="31"/>
      <c r="DF131" s="31"/>
      <c r="DG131" s="31"/>
      <c r="DH131" s="31"/>
      <c r="DI131" s="31"/>
      <c r="DJ131" s="31"/>
      <c r="DK131" s="31"/>
      <c r="DL131" s="31"/>
      <c r="DM131" s="31"/>
      <c r="DN131" s="31"/>
      <c r="DO131" s="31"/>
      <c r="DP131" s="31"/>
      <c r="DQ131" s="31"/>
      <c r="DR131" s="31"/>
      <c r="DS131" s="31"/>
      <c r="DT131" s="31"/>
      <c r="DU131" s="31"/>
      <c r="DV131" s="31"/>
      <c r="DW131" s="31"/>
      <c r="DX131" s="31"/>
      <c r="DY131" s="31"/>
      <c r="DZ131" s="31"/>
      <c r="EA131" s="31"/>
      <c r="EB131" s="31"/>
      <c r="EC131" s="31"/>
      <c r="ED131" s="31"/>
      <c r="EE131" s="31"/>
      <c r="EF131" s="31"/>
      <c r="EG131" s="31"/>
      <c r="EH131" s="31"/>
      <c r="EI131" s="31"/>
      <c r="EJ131" s="31"/>
      <c r="EK131" s="31"/>
      <c r="EL131" s="31"/>
      <c r="EM131" s="31"/>
      <c r="EN131" s="31"/>
      <c r="EO131" s="31"/>
      <c r="EP131" s="31"/>
      <c r="EQ131" s="31"/>
      <c r="ER131" s="31"/>
      <c r="ES131" s="31"/>
      <c r="ET131" s="31"/>
      <c r="EU131" s="31"/>
      <c r="EV131" s="31"/>
      <c r="EW131" s="31"/>
      <c r="EX131" s="31"/>
      <c r="EY131" s="31"/>
      <c r="EZ131" s="31"/>
      <c r="FA131" s="31"/>
      <c r="FB131" s="31"/>
      <c r="FC131" s="31"/>
      <c r="FD131" s="31"/>
      <c r="FE131" s="31"/>
      <c r="FF131" s="31"/>
      <c r="FG131" s="31"/>
      <c r="FH131" s="31"/>
      <c r="FI131" s="31"/>
      <c r="FJ131" s="31"/>
      <c r="FK131" s="31"/>
      <c r="FL131" s="31"/>
      <c r="FM131" s="31"/>
      <c r="FN131" s="31"/>
      <c r="FO131" s="31"/>
      <c r="FP131" s="31"/>
      <c r="FQ131" s="31"/>
      <c r="FR131" s="31"/>
      <c r="FS131" s="31"/>
      <c r="FT131" s="31"/>
      <c r="FU131" s="31"/>
      <c r="FV131" s="31"/>
      <c r="FW131" s="31"/>
      <c r="FX131" s="31"/>
      <c r="FY131" s="31"/>
      <c r="FZ131" s="31"/>
      <c r="GA131" s="31"/>
      <c r="GB131" s="31"/>
      <c r="GC131" s="31"/>
      <c r="GD131" s="31"/>
      <c r="GE131" s="31"/>
      <c r="GF131" s="31"/>
      <c r="GG131" s="31"/>
      <c r="GH131" s="31"/>
      <c r="GI131" s="31"/>
      <c r="GJ131" s="31"/>
      <c r="GK131" s="31"/>
      <c r="GL131" s="31"/>
      <c r="GM131" s="31"/>
      <c r="GN131" s="31"/>
      <c r="GO131" s="31"/>
      <c r="GP131" s="31"/>
      <c r="GQ131" s="31"/>
      <c r="GR131" s="31"/>
      <c r="GS131" s="31"/>
      <c r="GT131" s="31"/>
      <c r="GU131" s="31"/>
      <c r="GV131" s="31"/>
      <c r="GW131" s="31"/>
      <c r="GX131" s="31"/>
      <c r="GY131" s="31"/>
      <c r="GZ131" s="31"/>
      <c r="HA131" s="31"/>
      <c r="HB131" s="31"/>
      <c r="HC131" s="31"/>
      <c r="HD131" s="31"/>
      <c r="HE131" s="31"/>
      <c r="HF131" s="31"/>
      <c r="HG131" s="31"/>
      <c r="HH131" s="31"/>
      <c r="HI131" s="31"/>
      <c r="HJ131" s="31"/>
      <c r="HK131" s="31"/>
      <c r="HL131" s="31"/>
      <c r="HM131" s="31"/>
      <c r="HN131" s="31"/>
      <c r="HO131" s="31"/>
      <c r="HP131" s="31"/>
      <c r="HQ131" s="31"/>
      <c r="HR131" s="31"/>
      <c r="HS131" s="31"/>
      <c r="HT131" s="31"/>
      <c r="HU131" s="31"/>
      <c r="HV131" s="31"/>
      <c r="HW131" s="31"/>
      <c r="HX131" s="31"/>
      <c r="HY131" s="31"/>
      <c r="HZ131" s="31"/>
      <c r="IA131" s="31"/>
      <c r="IB131" s="31"/>
      <c r="IC131" s="31"/>
      <c r="ID131" s="31"/>
      <c r="IE131" s="31"/>
      <c r="IF131" s="31"/>
      <c r="IG131" s="31"/>
    </row>
    <row r="132" spans="2:11" s="22" customFormat="1" ht="54.75" customHeight="1">
      <c r="B132" s="17">
        <f t="shared" si="1"/>
        <v>122</v>
      </c>
      <c r="C132" s="17" t="s">
        <v>2021</v>
      </c>
      <c r="D132" s="19" t="s">
        <v>1808</v>
      </c>
      <c r="E132" s="19" t="s">
        <v>1809</v>
      </c>
      <c r="F132" s="19" t="s">
        <v>465</v>
      </c>
      <c r="G132" s="119">
        <v>5.4873</v>
      </c>
      <c r="H132" s="63">
        <v>59020</v>
      </c>
      <c r="I132" s="18" t="s">
        <v>639</v>
      </c>
      <c r="J132" s="18" t="s">
        <v>425</v>
      </c>
      <c r="K132" s="18"/>
    </row>
    <row r="133" spans="2:11" s="22" customFormat="1" ht="54.75" customHeight="1">
      <c r="B133" s="17">
        <f t="shared" si="1"/>
        <v>123</v>
      </c>
      <c r="C133" s="17" t="s">
        <v>2022</v>
      </c>
      <c r="D133" s="19" t="s">
        <v>1810</v>
      </c>
      <c r="E133" s="19" t="s">
        <v>1811</v>
      </c>
      <c r="F133" s="19" t="s">
        <v>1812</v>
      </c>
      <c r="G133" s="119">
        <v>195.5431</v>
      </c>
      <c r="H133" s="63"/>
      <c r="I133" s="18" t="s">
        <v>641</v>
      </c>
      <c r="J133" s="18" t="s">
        <v>424</v>
      </c>
      <c r="K133" s="18"/>
    </row>
    <row r="134" spans="1:241" s="22" customFormat="1" ht="54.75" customHeight="1">
      <c r="A134" s="31"/>
      <c r="B134" s="17">
        <f t="shared" si="1"/>
        <v>124</v>
      </c>
      <c r="C134" s="61" t="s">
        <v>2023</v>
      </c>
      <c r="D134" s="28" t="s">
        <v>1813</v>
      </c>
      <c r="E134" s="19" t="s">
        <v>1814</v>
      </c>
      <c r="F134" s="19" t="s">
        <v>1815</v>
      </c>
      <c r="G134" s="119">
        <v>28.3122</v>
      </c>
      <c r="H134" s="63"/>
      <c r="I134" s="26" t="s">
        <v>641</v>
      </c>
      <c r="J134" s="21" t="s">
        <v>229</v>
      </c>
      <c r="K134" s="18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1"/>
      <c r="CM134" s="31"/>
      <c r="CN134" s="31"/>
      <c r="CO134" s="31"/>
      <c r="CP134" s="31"/>
      <c r="CQ134" s="31"/>
      <c r="CR134" s="31"/>
      <c r="CS134" s="31"/>
      <c r="CT134" s="31"/>
      <c r="CU134" s="31"/>
      <c r="CV134" s="31"/>
      <c r="CW134" s="31"/>
      <c r="CX134" s="31"/>
      <c r="CY134" s="31"/>
      <c r="CZ134" s="31"/>
      <c r="DA134" s="31"/>
      <c r="DB134" s="31"/>
      <c r="DC134" s="31"/>
      <c r="DD134" s="31"/>
      <c r="DE134" s="31"/>
      <c r="DF134" s="31"/>
      <c r="DG134" s="31"/>
      <c r="DH134" s="31"/>
      <c r="DI134" s="31"/>
      <c r="DJ134" s="31"/>
      <c r="DK134" s="31"/>
      <c r="DL134" s="31"/>
      <c r="DM134" s="31"/>
      <c r="DN134" s="31"/>
      <c r="DO134" s="31"/>
      <c r="DP134" s="31"/>
      <c r="DQ134" s="31"/>
      <c r="DR134" s="31"/>
      <c r="DS134" s="31"/>
      <c r="DT134" s="31"/>
      <c r="DU134" s="31"/>
      <c r="DV134" s="31"/>
      <c r="DW134" s="31"/>
      <c r="DX134" s="31"/>
      <c r="DY134" s="31"/>
      <c r="DZ134" s="31"/>
      <c r="EA134" s="31"/>
      <c r="EB134" s="31"/>
      <c r="EC134" s="31"/>
      <c r="ED134" s="31"/>
      <c r="EE134" s="31"/>
      <c r="EF134" s="31"/>
      <c r="EG134" s="31"/>
      <c r="EH134" s="31"/>
      <c r="EI134" s="31"/>
      <c r="EJ134" s="31"/>
      <c r="EK134" s="31"/>
      <c r="EL134" s="31"/>
      <c r="EM134" s="31"/>
      <c r="EN134" s="31"/>
      <c r="EO134" s="31"/>
      <c r="EP134" s="31"/>
      <c r="EQ134" s="31"/>
      <c r="ER134" s="31"/>
      <c r="ES134" s="31"/>
      <c r="ET134" s="31"/>
      <c r="EU134" s="31"/>
      <c r="EV134" s="31"/>
      <c r="EW134" s="31"/>
      <c r="EX134" s="31"/>
      <c r="EY134" s="31"/>
      <c r="EZ134" s="31"/>
      <c r="FA134" s="31"/>
      <c r="FB134" s="31"/>
      <c r="FC134" s="31"/>
      <c r="FD134" s="31"/>
      <c r="FE134" s="31"/>
      <c r="FF134" s="31"/>
      <c r="FG134" s="31"/>
      <c r="FH134" s="31"/>
      <c r="FI134" s="31"/>
      <c r="FJ134" s="31"/>
      <c r="FK134" s="31"/>
      <c r="FL134" s="31"/>
      <c r="FM134" s="31"/>
      <c r="FN134" s="31"/>
      <c r="FO134" s="31"/>
      <c r="FP134" s="31"/>
      <c r="FQ134" s="31"/>
      <c r="FR134" s="31"/>
      <c r="FS134" s="31"/>
      <c r="FT134" s="31"/>
      <c r="FU134" s="31"/>
      <c r="FV134" s="31"/>
      <c r="FW134" s="31"/>
      <c r="FX134" s="31"/>
      <c r="FY134" s="31"/>
      <c r="FZ134" s="31"/>
      <c r="GA134" s="31"/>
      <c r="GB134" s="31"/>
      <c r="GC134" s="31"/>
      <c r="GD134" s="31"/>
      <c r="GE134" s="31"/>
      <c r="GF134" s="31"/>
      <c r="GG134" s="31"/>
      <c r="GH134" s="31"/>
      <c r="GI134" s="31"/>
      <c r="GJ134" s="31"/>
      <c r="GK134" s="31"/>
      <c r="GL134" s="31"/>
      <c r="GM134" s="31"/>
      <c r="GN134" s="31"/>
      <c r="GO134" s="31"/>
      <c r="GP134" s="31"/>
      <c r="GQ134" s="31"/>
      <c r="GR134" s="31"/>
      <c r="GS134" s="31"/>
      <c r="GT134" s="31"/>
      <c r="GU134" s="31"/>
      <c r="GV134" s="31"/>
      <c r="GW134" s="31"/>
      <c r="GX134" s="31"/>
      <c r="GY134" s="31"/>
      <c r="GZ134" s="31"/>
      <c r="HA134" s="31"/>
      <c r="HB134" s="31"/>
      <c r="HC134" s="31"/>
      <c r="HD134" s="31"/>
      <c r="HE134" s="31"/>
      <c r="HF134" s="31"/>
      <c r="HG134" s="31"/>
      <c r="HH134" s="31"/>
      <c r="HI134" s="31"/>
      <c r="HJ134" s="31"/>
      <c r="HK134" s="31"/>
      <c r="HL134" s="31"/>
      <c r="HM134" s="31"/>
      <c r="HN134" s="31"/>
      <c r="HO134" s="31"/>
      <c r="HP134" s="31"/>
      <c r="HQ134" s="31"/>
      <c r="HR134" s="31"/>
      <c r="HS134" s="31"/>
      <c r="HT134" s="31"/>
      <c r="HU134" s="31"/>
      <c r="HV134" s="31"/>
      <c r="HW134" s="31"/>
      <c r="HX134" s="31"/>
      <c r="HY134" s="31"/>
      <c r="HZ134" s="31"/>
      <c r="IA134" s="31"/>
      <c r="IB134" s="31"/>
      <c r="IC134" s="31"/>
      <c r="ID134" s="31"/>
      <c r="IE134" s="31"/>
      <c r="IF134" s="31"/>
      <c r="IG134" s="31"/>
    </row>
    <row r="135" spans="2:240" s="22" customFormat="1" ht="54.75" customHeight="1">
      <c r="B135" s="17">
        <f t="shared" si="1"/>
        <v>125</v>
      </c>
      <c r="C135" s="17" t="s">
        <v>2071</v>
      </c>
      <c r="D135" s="19" t="s">
        <v>1458</v>
      </c>
      <c r="E135" s="19" t="s">
        <v>1459</v>
      </c>
      <c r="F135" s="19" t="s">
        <v>465</v>
      </c>
      <c r="G135" s="119">
        <v>1.16</v>
      </c>
      <c r="H135" s="63">
        <v>75722.36</v>
      </c>
      <c r="I135" s="25" t="s">
        <v>639</v>
      </c>
      <c r="J135" s="25" t="s">
        <v>425</v>
      </c>
      <c r="IF135" s="22">
        <f>SUM(A135:IE135)</f>
        <v>75848.52</v>
      </c>
    </row>
    <row r="136" spans="2:254" s="22" customFormat="1" ht="54.75" customHeight="1">
      <c r="B136" s="17">
        <f t="shared" si="1"/>
        <v>126</v>
      </c>
      <c r="C136" s="17" t="s">
        <v>2073</v>
      </c>
      <c r="D136" s="19" t="s">
        <v>1403</v>
      </c>
      <c r="E136" s="19" t="s">
        <v>1183</v>
      </c>
      <c r="F136" s="19" t="s">
        <v>1184</v>
      </c>
      <c r="G136" s="119">
        <v>1.9186</v>
      </c>
      <c r="H136" s="63">
        <v>59233.37</v>
      </c>
      <c r="I136" s="25" t="s">
        <v>641</v>
      </c>
      <c r="J136" s="25" t="s">
        <v>425</v>
      </c>
      <c r="K136" s="18"/>
      <c r="IT136" s="22">
        <f>SUM(A136:IS136)</f>
        <v>59361.2886</v>
      </c>
    </row>
    <row r="137" spans="1:254" s="31" customFormat="1" ht="54.75" customHeight="1">
      <c r="A137" s="22"/>
      <c r="B137" s="17">
        <f t="shared" si="1"/>
        <v>127</v>
      </c>
      <c r="C137" s="17" t="s">
        <v>2025</v>
      </c>
      <c r="D137" s="19" t="s">
        <v>1818</v>
      </c>
      <c r="E137" s="19" t="s">
        <v>1819</v>
      </c>
      <c r="F137" s="19" t="s">
        <v>97</v>
      </c>
      <c r="G137" s="119">
        <v>0.25</v>
      </c>
      <c r="H137" s="63">
        <v>69741</v>
      </c>
      <c r="I137" s="18" t="s">
        <v>639</v>
      </c>
      <c r="J137" s="18" t="s">
        <v>425</v>
      </c>
      <c r="K137" s="18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2"/>
      <c r="DQ137" s="22"/>
      <c r="DR137" s="22"/>
      <c r="DS137" s="22"/>
      <c r="DT137" s="22"/>
      <c r="DU137" s="22"/>
      <c r="DV137" s="22"/>
      <c r="DW137" s="22"/>
      <c r="DX137" s="22"/>
      <c r="DY137" s="22"/>
      <c r="DZ137" s="22"/>
      <c r="EA137" s="22"/>
      <c r="EB137" s="22"/>
      <c r="EC137" s="22"/>
      <c r="ED137" s="22"/>
      <c r="EE137" s="22"/>
      <c r="EF137" s="22"/>
      <c r="EG137" s="22"/>
      <c r="EH137" s="22"/>
      <c r="EI137" s="22"/>
      <c r="EJ137" s="22"/>
      <c r="EK137" s="22"/>
      <c r="EL137" s="22"/>
      <c r="EM137" s="22"/>
      <c r="EN137" s="22"/>
      <c r="EO137" s="22"/>
      <c r="EP137" s="22"/>
      <c r="EQ137" s="22"/>
      <c r="ER137" s="22"/>
      <c r="ES137" s="22"/>
      <c r="ET137" s="22"/>
      <c r="EU137" s="22"/>
      <c r="EV137" s="22"/>
      <c r="EW137" s="22"/>
      <c r="EX137" s="22"/>
      <c r="EY137" s="22"/>
      <c r="EZ137" s="22"/>
      <c r="FA137" s="22"/>
      <c r="FB137" s="22"/>
      <c r="FC137" s="22"/>
      <c r="FD137" s="22"/>
      <c r="FE137" s="22"/>
      <c r="FF137" s="22"/>
      <c r="FG137" s="22"/>
      <c r="FH137" s="22"/>
      <c r="FI137" s="22"/>
      <c r="FJ137" s="22"/>
      <c r="FK137" s="22"/>
      <c r="FL137" s="22"/>
      <c r="FM137" s="22"/>
      <c r="FN137" s="22"/>
      <c r="FO137" s="22"/>
      <c r="FP137" s="22"/>
      <c r="FQ137" s="22"/>
      <c r="FR137" s="22"/>
      <c r="FS137" s="22"/>
      <c r="FT137" s="22"/>
      <c r="FU137" s="22"/>
      <c r="FV137" s="22"/>
      <c r="FW137" s="22"/>
      <c r="FX137" s="22"/>
      <c r="FY137" s="22"/>
      <c r="FZ137" s="22"/>
      <c r="GA137" s="22"/>
      <c r="GB137" s="22"/>
      <c r="GC137" s="22"/>
      <c r="GD137" s="22"/>
      <c r="GE137" s="22"/>
      <c r="GF137" s="22"/>
      <c r="GG137" s="22"/>
      <c r="GH137" s="22"/>
      <c r="GI137" s="22"/>
      <c r="GJ137" s="22"/>
      <c r="GK137" s="22"/>
      <c r="GL137" s="22"/>
      <c r="GM137" s="22"/>
      <c r="GN137" s="22"/>
      <c r="GO137" s="22"/>
      <c r="GP137" s="22"/>
      <c r="GQ137" s="22"/>
      <c r="GR137" s="22"/>
      <c r="GS137" s="22"/>
      <c r="GT137" s="22"/>
      <c r="GU137" s="22"/>
      <c r="GV137" s="22"/>
      <c r="GW137" s="22"/>
      <c r="GX137" s="22"/>
      <c r="GY137" s="22"/>
      <c r="GZ137" s="22"/>
      <c r="HA137" s="22"/>
      <c r="HB137" s="22"/>
      <c r="HC137" s="22"/>
      <c r="HD137" s="22"/>
      <c r="HE137" s="22"/>
      <c r="HF137" s="22"/>
      <c r="HG137" s="22"/>
      <c r="HH137" s="22"/>
      <c r="HI137" s="22"/>
      <c r="HJ137" s="22"/>
      <c r="HK137" s="22"/>
      <c r="HL137" s="22"/>
      <c r="HM137" s="22"/>
      <c r="HN137" s="22"/>
      <c r="HO137" s="22"/>
      <c r="HP137" s="22"/>
      <c r="HQ137" s="22"/>
      <c r="HR137" s="22"/>
      <c r="HS137" s="22"/>
      <c r="HT137" s="22"/>
      <c r="HU137" s="22"/>
      <c r="HV137" s="22"/>
      <c r="HW137" s="22"/>
      <c r="HX137" s="22"/>
      <c r="HY137" s="22"/>
      <c r="HZ137" s="22"/>
      <c r="IA137" s="22"/>
      <c r="IB137" s="22"/>
      <c r="IC137" s="22"/>
      <c r="ID137" s="22"/>
      <c r="IE137" s="22"/>
      <c r="IF137" s="22"/>
      <c r="IG137" s="22"/>
      <c r="IH137" s="22"/>
      <c r="II137" s="22"/>
      <c r="IJ137" s="22"/>
      <c r="IK137" s="22"/>
      <c r="IL137" s="22"/>
      <c r="IM137" s="22"/>
      <c r="IN137" s="22"/>
      <c r="IO137" s="22"/>
      <c r="IP137" s="22"/>
      <c r="IQ137" s="22"/>
      <c r="IR137" s="22"/>
      <c r="IS137" s="22"/>
      <c r="IT137" s="22"/>
    </row>
    <row r="138" spans="2:254" s="22" customFormat="1" ht="51" customHeight="1">
      <c r="B138" s="17">
        <f t="shared" si="1"/>
        <v>128</v>
      </c>
      <c r="C138" s="17" t="s">
        <v>2026</v>
      </c>
      <c r="D138" s="33" t="s">
        <v>1820</v>
      </c>
      <c r="E138" s="19" t="s">
        <v>1821</v>
      </c>
      <c r="F138" s="19" t="s">
        <v>1822</v>
      </c>
      <c r="G138" s="119">
        <v>92.8811</v>
      </c>
      <c r="H138" s="63"/>
      <c r="I138" s="18" t="s">
        <v>707</v>
      </c>
      <c r="J138" s="18" t="s">
        <v>424</v>
      </c>
      <c r="K138" s="18"/>
      <c r="IH138" s="31"/>
      <c r="II138" s="31"/>
      <c r="IJ138" s="31"/>
      <c r="IK138" s="31"/>
      <c r="IL138" s="31"/>
      <c r="IM138" s="31"/>
      <c r="IN138" s="31"/>
      <c r="IO138" s="31"/>
      <c r="IP138" s="31"/>
      <c r="IQ138" s="31"/>
      <c r="IR138" s="31"/>
      <c r="IS138" s="31"/>
      <c r="IT138" s="31"/>
    </row>
    <row r="139" spans="2:11" s="22" customFormat="1" ht="54.75" customHeight="1">
      <c r="B139" s="17">
        <f t="shared" si="1"/>
        <v>129</v>
      </c>
      <c r="C139" s="18" t="s">
        <v>1826</v>
      </c>
      <c r="D139" s="19" t="s">
        <v>1827</v>
      </c>
      <c r="E139" s="19" t="s">
        <v>1828</v>
      </c>
      <c r="F139" s="19" t="s">
        <v>1829</v>
      </c>
      <c r="G139" s="119">
        <v>6.6443</v>
      </c>
      <c r="H139" s="63"/>
      <c r="I139" s="18" t="s">
        <v>703</v>
      </c>
      <c r="J139" s="18" t="s">
        <v>229</v>
      </c>
      <c r="K139" s="18"/>
    </row>
    <row r="140" spans="2:11" s="22" customFormat="1" ht="54.75" customHeight="1">
      <c r="B140" s="17">
        <f t="shared" si="1"/>
        <v>130</v>
      </c>
      <c r="C140" s="17" t="s">
        <v>2028</v>
      </c>
      <c r="D140" s="19" t="s">
        <v>1830</v>
      </c>
      <c r="E140" s="19" t="s">
        <v>737</v>
      </c>
      <c r="F140" s="19" t="s">
        <v>826</v>
      </c>
      <c r="G140" s="119">
        <v>5.9183</v>
      </c>
      <c r="H140" s="63"/>
      <c r="I140" s="18" t="s">
        <v>707</v>
      </c>
      <c r="J140" s="18" t="s">
        <v>229</v>
      </c>
      <c r="K140" s="18"/>
    </row>
    <row r="141" spans="2:11" s="22" customFormat="1" ht="54.75" customHeight="1">
      <c r="B141" s="17">
        <f aca="true" t="shared" si="2" ref="B141:B154">B140+1</f>
        <v>131</v>
      </c>
      <c r="C141" s="17" t="s">
        <v>2030</v>
      </c>
      <c r="D141" s="19" t="s">
        <v>1831</v>
      </c>
      <c r="E141" s="19" t="s">
        <v>1832</v>
      </c>
      <c r="F141" s="19" t="s">
        <v>826</v>
      </c>
      <c r="G141" s="119">
        <v>1.3968</v>
      </c>
      <c r="H141" s="63"/>
      <c r="I141" s="18" t="s">
        <v>707</v>
      </c>
      <c r="J141" s="18" t="s">
        <v>229</v>
      </c>
      <c r="K141" s="18"/>
    </row>
    <row r="142" spans="2:240" s="22" customFormat="1" ht="51" customHeight="1">
      <c r="B142" s="17">
        <f t="shared" si="2"/>
        <v>132</v>
      </c>
      <c r="C142" s="17" t="s">
        <v>2075</v>
      </c>
      <c r="D142" s="19" t="s">
        <v>1462</v>
      </c>
      <c r="E142" s="19" t="s">
        <v>1461</v>
      </c>
      <c r="F142" s="19" t="s">
        <v>1460</v>
      </c>
      <c r="G142" s="119">
        <v>1.3333</v>
      </c>
      <c r="H142" s="63">
        <v>10090.32</v>
      </c>
      <c r="I142" s="25" t="s">
        <v>639</v>
      </c>
      <c r="J142" s="25" t="s">
        <v>425</v>
      </c>
      <c r="IF142" s="22">
        <f>SUM(A142:IE142)</f>
        <v>10223.6533</v>
      </c>
    </row>
    <row r="143" spans="1:254" s="31" customFormat="1" ht="54.75" customHeight="1">
      <c r="A143" s="22"/>
      <c r="B143" s="17">
        <f t="shared" si="2"/>
        <v>133</v>
      </c>
      <c r="C143" s="17" t="s">
        <v>2031</v>
      </c>
      <c r="D143" s="19" t="s">
        <v>1833</v>
      </c>
      <c r="E143" s="19" t="s">
        <v>1834</v>
      </c>
      <c r="F143" s="19" t="s">
        <v>1835</v>
      </c>
      <c r="G143" s="119">
        <v>0.3</v>
      </c>
      <c r="H143" s="63">
        <v>51591.2</v>
      </c>
      <c r="I143" s="25" t="s">
        <v>639</v>
      </c>
      <c r="J143" s="25" t="s">
        <v>425</v>
      </c>
      <c r="K143" s="18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  <c r="DN143" s="22"/>
      <c r="DO143" s="22"/>
      <c r="DP143" s="22"/>
      <c r="DQ143" s="22"/>
      <c r="DR143" s="22"/>
      <c r="DS143" s="22"/>
      <c r="DT143" s="22"/>
      <c r="DU143" s="22"/>
      <c r="DV143" s="22"/>
      <c r="DW143" s="22"/>
      <c r="DX143" s="22"/>
      <c r="DY143" s="22"/>
      <c r="DZ143" s="22"/>
      <c r="EA143" s="22"/>
      <c r="EB143" s="22"/>
      <c r="EC143" s="22"/>
      <c r="ED143" s="22"/>
      <c r="EE143" s="22"/>
      <c r="EF143" s="22"/>
      <c r="EG143" s="22"/>
      <c r="EH143" s="22"/>
      <c r="EI143" s="22"/>
      <c r="EJ143" s="22"/>
      <c r="EK143" s="22"/>
      <c r="EL143" s="22"/>
      <c r="EM143" s="22"/>
      <c r="EN143" s="22"/>
      <c r="EO143" s="22"/>
      <c r="EP143" s="22"/>
      <c r="EQ143" s="22"/>
      <c r="ER143" s="22"/>
      <c r="ES143" s="22"/>
      <c r="ET143" s="22"/>
      <c r="EU143" s="22"/>
      <c r="EV143" s="22"/>
      <c r="EW143" s="22"/>
      <c r="EX143" s="22"/>
      <c r="EY143" s="22"/>
      <c r="EZ143" s="22"/>
      <c r="FA143" s="22"/>
      <c r="FB143" s="22"/>
      <c r="FC143" s="22"/>
      <c r="FD143" s="22"/>
      <c r="FE143" s="22"/>
      <c r="FF143" s="22"/>
      <c r="FG143" s="22"/>
      <c r="FH143" s="22"/>
      <c r="FI143" s="22"/>
      <c r="FJ143" s="22"/>
      <c r="FK143" s="22"/>
      <c r="FL143" s="22"/>
      <c r="FM143" s="22"/>
      <c r="FN143" s="22"/>
      <c r="FO143" s="22"/>
      <c r="FP143" s="22"/>
      <c r="FQ143" s="22"/>
      <c r="FR143" s="22"/>
      <c r="FS143" s="22"/>
      <c r="FT143" s="22"/>
      <c r="FU143" s="22"/>
      <c r="FV143" s="22"/>
      <c r="FW143" s="22"/>
      <c r="FX143" s="22"/>
      <c r="FY143" s="22"/>
      <c r="FZ143" s="22"/>
      <c r="GA143" s="22"/>
      <c r="GB143" s="22"/>
      <c r="GC143" s="22"/>
      <c r="GD143" s="22"/>
      <c r="GE143" s="22"/>
      <c r="GF143" s="22"/>
      <c r="GG143" s="22"/>
      <c r="GH143" s="22"/>
      <c r="GI143" s="22"/>
      <c r="GJ143" s="22"/>
      <c r="GK143" s="22"/>
      <c r="GL143" s="22"/>
      <c r="GM143" s="22"/>
      <c r="GN143" s="22"/>
      <c r="GO143" s="22"/>
      <c r="GP143" s="22"/>
      <c r="GQ143" s="22"/>
      <c r="GR143" s="22"/>
      <c r="GS143" s="22"/>
      <c r="GT143" s="22"/>
      <c r="GU143" s="22"/>
      <c r="GV143" s="22"/>
      <c r="GW143" s="22"/>
      <c r="GX143" s="22"/>
      <c r="GY143" s="22"/>
      <c r="GZ143" s="22"/>
      <c r="HA143" s="22"/>
      <c r="HB143" s="22"/>
      <c r="HC143" s="22"/>
      <c r="HD143" s="22"/>
      <c r="HE143" s="22"/>
      <c r="HF143" s="22"/>
      <c r="HG143" s="22"/>
      <c r="HH143" s="22"/>
      <c r="HI143" s="22"/>
      <c r="HJ143" s="22"/>
      <c r="HK143" s="22"/>
      <c r="HL143" s="22"/>
      <c r="HM143" s="22"/>
      <c r="HN143" s="22"/>
      <c r="HO143" s="22"/>
      <c r="HP143" s="22"/>
      <c r="HQ143" s="22"/>
      <c r="HR143" s="22"/>
      <c r="HS143" s="22"/>
      <c r="HT143" s="22"/>
      <c r="HU143" s="22"/>
      <c r="HV143" s="22"/>
      <c r="HW143" s="22"/>
      <c r="HX143" s="22"/>
      <c r="HY143" s="22"/>
      <c r="HZ143" s="22"/>
      <c r="IA143" s="22"/>
      <c r="IB143" s="22"/>
      <c r="IC143" s="22"/>
      <c r="ID143" s="22"/>
      <c r="IE143" s="22"/>
      <c r="IF143" s="22"/>
      <c r="IG143" s="22"/>
      <c r="IH143" s="22"/>
      <c r="II143" s="22"/>
      <c r="IJ143" s="22"/>
      <c r="IK143" s="22"/>
      <c r="IL143" s="22"/>
      <c r="IM143" s="22"/>
      <c r="IN143" s="22"/>
      <c r="IO143" s="22"/>
      <c r="IP143" s="22"/>
      <c r="IQ143" s="22"/>
      <c r="IR143" s="22"/>
      <c r="IS143" s="22"/>
      <c r="IT143" s="22"/>
    </row>
    <row r="144" spans="2:254" s="22" customFormat="1" ht="54.75" customHeight="1">
      <c r="B144" s="17">
        <f t="shared" si="2"/>
        <v>134</v>
      </c>
      <c r="C144" s="17" t="s">
        <v>2034</v>
      </c>
      <c r="D144" s="19" t="s">
        <v>1841</v>
      </c>
      <c r="E144" s="19" t="s">
        <v>1842</v>
      </c>
      <c r="F144" s="19" t="s">
        <v>1843</v>
      </c>
      <c r="G144" s="119">
        <v>0.11658</v>
      </c>
      <c r="H144" s="63">
        <v>15336</v>
      </c>
      <c r="I144" s="25" t="s">
        <v>639</v>
      </c>
      <c r="J144" s="25" t="s">
        <v>425</v>
      </c>
      <c r="IH144" s="31"/>
      <c r="II144" s="31"/>
      <c r="IJ144" s="31"/>
      <c r="IK144" s="31"/>
      <c r="IL144" s="31"/>
      <c r="IM144" s="31"/>
      <c r="IN144" s="31"/>
      <c r="IO144" s="31"/>
      <c r="IP144" s="31"/>
      <c r="IQ144" s="31"/>
      <c r="IR144" s="31"/>
      <c r="IS144" s="31"/>
      <c r="IT144" s="31">
        <f>SUM(A144:IS144)</f>
        <v>15470.11658</v>
      </c>
    </row>
    <row r="145" spans="2:12" s="22" customFormat="1" ht="51" customHeight="1">
      <c r="B145" s="17">
        <f t="shared" si="2"/>
        <v>135</v>
      </c>
      <c r="C145" s="18" t="s">
        <v>1844</v>
      </c>
      <c r="D145" s="19" t="s">
        <v>1310</v>
      </c>
      <c r="E145" s="19" t="s">
        <v>1845</v>
      </c>
      <c r="F145" s="19" t="s">
        <v>2</v>
      </c>
      <c r="G145" s="119">
        <v>0.5616</v>
      </c>
      <c r="H145" s="63">
        <v>9818.6</v>
      </c>
      <c r="I145" s="18" t="s">
        <v>639</v>
      </c>
      <c r="J145" s="18" t="s">
        <v>425</v>
      </c>
      <c r="L145" s="23"/>
    </row>
    <row r="146" spans="2:11" s="22" customFormat="1" ht="54.75" customHeight="1">
      <c r="B146" s="17">
        <f t="shared" si="2"/>
        <v>136</v>
      </c>
      <c r="C146" s="17" t="s">
        <v>2029</v>
      </c>
      <c r="D146" s="32" t="s">
        <v>1846</v>
      </c>
      <c r="E146" s="19" t="s">
        <v>1847</v>
      </c>
      <c r="F146" s="19" t="s">
        <v>1848</v>
      </c>
      <c r="G146" s="121">
        <v>0.084</v>
      </c>
      <c r="H146" s="69">
        <v>33344</v>
      </c>
      <c r="I146" s="25" t="s">
        <v>639</v>
      </c>
      <c r="J146" s="18" t="s">
        <v>425</v>
      </c>
      <c r="K146" s="18"/>
    </row>
    <row r="147" spans="2:254" s="22" customFormat="1" ht="54.75" customHeight="1">
      <c r="B147" s="17">
        <f t="shared" si="2"/>
        <v>137</v>
      </c>
      <c r="C147" s="17" t="s">
        <v>2035</v>
      </c>
      <c r="D147" s="19" t="s">
        <v>1449</v>
      </c>
      <c r="E147" s="19" t="s">
        <v>1877</v>
      </c>
      <c r="F147" s="19" t="s">
        <v>1878</v>
      </c>
      <c r="G147" s="119">
        <v>0.3922</v>
      </c>
      <c r="H147" s="63">
        <v>14676</v>
      </c>
      <c r="I147" s="25" t="s">
        <v>703</v>
      </c>
      <c r="J147" s="25" t="s">
        <v>425</v>
      </c>
      <c r="K147" s="18"/>
      <c r="IT147" s="22">
        <f>SUM(A147:IS147)</f>
        <v>14813.3922</v>
      </c>
    </row>
    <row r="148" spans="2:11" s="22" customFormat="1" ht="51" customHeight="1">
      <c r="B148" s="17">
        <f t="shared" si="2"/>
        <v>138</v>
      </c>
      <c r="C148" s="18" t="s">
        <v>1851</v>
      </c>
      <c r="D148" s="19" t="s">
        <v>1852</v>
      </c>
      <c r="E148" s="19" t="s">
        <v>1853</v>
      </c>
      <c r="F148" s="19" t="s">
        <v>1854</v>
      </c>
      <c r="G148" s="119">
        <v>16.56</v>
      </c>
      <c r="H148" s="63"/>
      <c r="I148" s="25" t="s">
        <v>641</v>
      </c>
      <c r="J148" s="21" t="s">
        <v>736</v>
      </c>
      <c r="K148" s="18"/>
    </row>
    <row r="149" spans="2:11" s="22" customFormat="1" ht="51" customHeight="1">
      <c r="B149" s="17">
        <f t="shared" si="2"/>
        <v>139</v>
      </c>
      <c r="C149" s="24" t="s">
        <v>2037</v>
      </c>
      <c r="D149" s="19" t="s">
        <v>1855</v>
      </c>
      <c r="E149" s="19" t="s">
        <v>1856</v>
      </c>
      <c r="F149" s="19" t="s">
        <v>1857</v>
      </c>
      <c r="G149" s="119">
        <v>237.9077</v>
      </c>
      <c r="H149" s="63"/>
      <c r="I149" s="18" t="s">
        <v>39</v>
      </c>
      <c r="J149" s="18" t="s">
        <v>424</v>
      </c>
      <c r="K149" s="59"/>
    </row>
    <row r="150" spans="2:11" s="22" customFormat="1" ht="54.75" customHeight="1">
      <c r="B150" s="17">
        <f t="shared" si="2"/>
        <v>140</v>
      </c>
      <c r="C150" s="17" t="s">
        <v>2039</v>
      </c>
      <c r="D150" s="19" t="s">
        <v>1861</v>
      </c>
      <c r="E150" s="19" t="s">
        <v>1862</v>
      </c>
      <c r="F150" s="19" t="s">
        <v>1863</v>
      </c>
      <c r="G150" s="119">
        <v>69.9998</v>
      </c>
      <c r="H150" s="63"/>
      <c r="I150" s="25" t="s">
        <v>641</v>
      </c>
      <c r="J150" s="25" t="s">
        <v>736</v>
      </c>
      <c r="K150" s="18"/>
    </row>
    <row r="151" spans="2:11" s="22" customFormat="1" ht="51" customHeight="1">
      <c r="B151" s="17">
        <f t="shared" si="2"/>
        <v>141</v>
      </c>
      <c r="C151" s="17" t="s">
        <v>2040</v>
      </c>
      <c r="D151" s="19" t="s">
        <v>1864</v>
      </c>
      <c r="E151" s="19" t="s">
        <v>1862</v>
      </c>
      <c r="F151" s="19" t="s">
        <v>1863</v>
      </c>
      <c r="G151" s="119">
        <v>8</v>
      </c>
      <c r="H151" s="63"/>
      <c r="I151" s="25" t="s">
        <v>641</v>
      </c>
      <c r="J151" s="25" t="s">
        <v>229</v>
      </c>
      <c r="K151" s="18"/>
    </row>
    <row r="152" spans="2:240" s="22" customFormat="1" ht="54.75" customHeight="1">
      <c r="B152" s="17">
        <f t="shared" si="2"/>
        <v>142</v>
      </c>
      <c r="C152" s="17" t="s">
        <v>2078</v>
      </c>
      <c r="D152" s="19" t="s">
        <v>1487</v>
      </c>
      <c r="E152" s="19" t="s">
        <v>1493</v>
      </c>
      <c r="F152" s="19" t="s">
        <v>1100</v>
      </c>
      <c r="G152" s="121">
        <v>0.2634</v>
      </c>
      <c r="H152" s="69">
        <v>19783.53</v>
      </c>
      <c r="I152" s="25" t="s">
        <v>641</v>
      </c>
      <c r="J152" s="25" t="s">
        <v>425</v>
      </c>
      <c r="IF152" s="22">
        <f>SUM(A152:IE152)</f>
        <v>19925.7934</v>
      </c>
    </row>
    <row r="153" spans="2:11" s="22" customFormat="1" ht="54.75" customHeight="1">
      <c r="B153" s="17">
        <f t="shared" si="2"/>
        <v>143</v>
      </c>
      <c r="C153" s="18" t="s">
        <v>1867</v>
      </c>
      <c r="D153" s="19" t="s">
        <v>1868</v>
      </c>
      <c r="E153" s="19" t="s">
        <v>1869</v>
      </c>
      <c r="F153" s="19" t="s">
        <v>1870</v>
      </c>
      <c r="G153" s="119">
        <v>0.10847</v>
      </c>
      <c r="H153" s="63">
        <v>20972.31</v>
      </c>
      <c r="I153" s="21" t="s">
        <v>639</v>
      </c>
      <c r="J153" s="21" t="s">
        <v>425</v>
      </c>
      <c r="K153" s="18"/>
    </row>
    <row r="154" spans="2:11" s="22" customFormat="1" ht="54.75" customHeight="1">
      <c r="B154" s="17">
        <f t="shared" si="2"/>
        <v>144</v>
      </c>
      <c r="C154" s="17" t="s">
        <v>2042</v>
      </c>
      <c r="D154" s="19" t="s">
        <v>1871</v>
      </c>
      <c r="E154" s="19" t="s">
        <v>1872</v>
      </c>
      <c r="F154" s="19" t="s">
        <v>1873</v>
      </c>
      <c r="G154" s="119">
        <v>0.4175</v>
      </c>
      <c r="H154" s="63">
        <v>6726</v>
      </c>
      <c r="I154" s="25" t="s">
        <v>703</v>
      </c>
      <c r="J154" s="25" t="s">
        <v>425</v>
      </c>
      <c r="K154" s="18"/>
    </row>
    <row r="155" spans="2:11" s="1" customFormat="1" ht="43.5" customHeight="1">
      <c r="B155" s="74"/>
      <c r="C155" s="12"/>
      <c r="D155" s="4"/>
      <c r="E155" s="4"/>
      <c r="F155" s="4" t="s">
        <v>1874</v>
      </c>
      <c r="G155" s="116">
        <f>SUM(G11:G154)</f>
        <v>5523.764411999999</v>
      </c>
      <c r="H155" s="98">
        <f>SUM(H11:H154)</f>
        <v>3414523.11</v>
      </c>
      <c r="I155" s="2"/>
      <c r="J155" s="2"/>
      <c r="K155" s="2"/>
    </row>
    <row r="156" spans="2:11" s="22" customFormat="1" ht="54.75" customHeight="1">
      <c r="B156" s="17"/>
      <c r="C156" s="17"/>
      <c r="D156" s="19"/>
      <c r="E156" s="19"/>
      <c r="F156" s="47"/>
      <c r="G156" s="119"/>
      <c r="H156" s="63"/>
      <c r="I156" s="18"/>
      <c r="J156" s="18"/>
      <c r="K156" s="18"/>
    </row>
    <row r="157" ht="60.75" customHeight="1"/>
    <row r="158" ht="60.75" customHeight="1"/>
    <row r="159" ht="60.75" customHeight="1"/>
    <row r="160" ht="60.75" customHeight="1"/>
    <row r="161" ht="60.75" customHeight="1"/>
    <row r="162" ht="60.75" customHeight="1"/>
    <row r="163" ht="60.75" customHeight="1"/>
    <row r="164" ht="60.75" customHeight="1"/>
    <row r="165" ht="60.75" customHeight="1"/>
    <row r="166" ht="60.75" customHeight="1"/>
    <row r="167" ht="60.75" customHeight="1"/>
    <row r="168" ht="60.75" customHeight="1"/>
    <row r="169" ht="60.75" customHeight="1"/>
    <row r="170" ht="60.75" customHeight="1"/>
    <row r="171" ht="60.75" customHeight="1"/>
    <row r="172" ht="60.75" customHeight="1"/>
    <row r="173" ht="60.75" customHeight="1"/>
    <row r="174" ht="60.75" customHeight="1"/>
    <row r="175" ht="60.75" customHeight="1"/>
    <row r="176" ht="60.75" customHeight="1"/>
    <row r="177" ht="60.75" customHeight="1"/>
    <row r="178" ht="60.75" customHeight="1"/>
    <row r="179" ht="60.75" customHeight="1"/>
    <row r="180" ht="60.75" customHeight="1"/>
    <row r="181" ht="60.75" customHeight="1"/>
    <row r="182" ht="60.75" customHeight="1"/>
    <row r="183" ht="60.75" customHeight="1"/>
    <row r="184" ht="60.75" customHeight="1"/>
    <row r="185" ht="60.75" customHeight="1"/>
    <row r="186" ht="60.75" customHeight="1"/>
    <row r="187" ht="60.75" customHeight="1"/>
    <row r="188" ht="60.75" customHeight="1"/>
    <row r="189" ht="60.75" customHeight="1"/>
    <row r="190" ht="60.75" customHeight="1"/>
    <row r="191" ht="60.75" customHeight="1"/>
    <row r="192" ht="60.75" customHeight="1"/>
    <row r="193" ht="60.75" customHeight="1"/>
    <row r="194" ht="60.75" customHeight="1"/>
    <row r="195" ht="60.75" customHeight="1"/>
    <row r="196" ht="60.75" customHeight="1"/>
    <row r="197" ht="60.75" customHeight="1"/>
    <row r="198" ht="60.75" customHeight="1"/>
    <row r="199" ht="60.75" customHeight="1"/>
    <row r="200" ht="60.75" customHeight="1"/>
    <row r="201" ht="60.75" customHeight="1"/>
    <row r="202" ht="60.75" customHeight="1"/>
    <row r="203" ht="60.75" customHeight="1"/>
    <row r="204" ht="60.75" customHeight="1"/>
    <row r="205" ht="60.75" customHeight="1"/>
    <row r="206" ht="60.75" customHeight="1"/>
    <row r="207" ht="60.75" customHeight="1"/>
    <row r="208" ht="60" customHeight="1"/>
    <row r="209" ht="60" customHeight="1"/>
    <row r="210" ht="60" customHeight="1"/>
    <row r="211" ht="60" customHeight="1"/>
    <row r="212" ht="60" customHeight="1"/>
    <row r="213" ht="60" customHeight="1"/>
    <row r="214" ht="60" customHeight="1"/>
    <row r="215" ht="60" customHeight="1"/>
    <row r="216" ht="60" customHeight="1"/>
    <row r="217" ht="60" customHeight="1"/>
  </sheetData>
  <sheetProtection/>
  <autoFilter ref="B9:IC155"/>
  <mergeCells count="9">
    <mergeCell ref="K5:K6"/>
    <mergeCell ref="J5:J6"/>
    <mergeCell ref="I5:I6"/>
    <mergeCell ref="B3:D3"/>
    <mergeCell ref="B5:B6"/>
    <mergeCell ref="D5:D6"/>
    <mergeCell ref="E5:E6"/>
    <mergeCell ref="C5:C6"/>
    <mergeCell ref="F5:F6"/>
  </mergeCells>
  <printOptions horizontalCentered="1"/>
  <pageMargins left="0" right="0" top="0.5" bottom="0.25" header="0.5" footer="0.5"/>
  <pageSetup horizontalDpi="600" verticalDpi="600" orientation="landscape" paperSize="9" scale="57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2:L21"/>
  <sheetViews>
    <sheetView view="pageBreakPreview" zoomScale="70" zoomScaleSheetLayoutView="70" zoomScalePageLayoutView="0" workbookViewId="0" topLeftCell="A1">
      <selection activeCell="D12" sqref="D12"/>
    </sheetView>
  </sheetViews>
  <sheetFormatPr defaultColWidth="9.140625" defaultRowHeight="12.75"/>
  <cols>
    <col min="1" max="1" width="4.00390625" style="88" customWidth="1"/>
    <col min="2" max="2" width="10.421875" style="88" customWidth="1"/>
    <col min="3" max="3" width="75.140625" style="88" customWidth="1"/>
    <col min="4" max="4" width="4.8515625" style="89" customWidth="1"/>
    <col min="5" max="5" width="17.57421875" style="90" customWidth="1"/>
    <col min="6" max="6" width="8.421875" style="88" customWidth="1"/>
    <col min="7" max="7" width="38.140625" style="90" bestFit="1" customWidth="1"/>
    <col min="8" max="8" width="12.28125" style="88" bestFit="1" customWidth="1"/>
    <col min="9" max="16384" width="9.140625" style="88" customWidth="1"/>
  </cols>
  <sheetData>
    <row r="1" ht="13.5" customHeight="1"/>
    <row r="2" spans="2:12" ht="43.5">
      <c r="B2" s="112" t="s">
        <v>786</v>
      </c>
      <c r="C2" s="112"/>
      <c r="D2" s="112"/>
      <c r="E2" s="112"/>
      <c r="F2" s="112"/>
      <c r="H2" s="91"/>
      <c r="I2" s="91"/>
      <c r="J2" s="91"/>
      <c r="K2" s="91"/>
      <c r="L2" s="91"/>
    </row>
    <row r="3" spans="2:12" ht="24" customHeight="1">
      <c r="B3" s="113" t="s">
        <v>2106</v>
      </c>
      <c r="C3" s="113"/>
      <c r="D3" s="113"/>
      <c r="E3" s="113"/>
      <c r="F3" s="113"/>
      <c r="H3" s="91"/>
      <c r="I3" s="91"/>
      <c r="J3" s="91"/>
      <c r="K3" s="91"/>
      <c r="L3" s="91"/>
    </row>
    <row r="4" spans="2:12" ht="38.25" customHeight="1">
      <c r="B4" s="95"/>
      <c r="C4" s="95"/>
      <c r="D4" s="95"/>
      <c r="E4" s="95"/>
      <c r="F4" s="95"/>
      <c r="H4" s="91"/>
      <c r="I4" s="91"/>
      <c r="J4" s="91"/>
      <c r="K4" s="91"/>
      <c r="L4" s="91"/>
    </row>
    <row r="5" spans="2:7" s="92" customFormat="1" ht="24">
      <c r="B5" s="92" t="s">
        <v>243</v>
      </c>
      <c r="D5" s="93" t="s">
        <v>787</v>
      </c>
      <c r="E5" s="94">
        <f>E6+E7+E8+E9+E10+E11+E12</f>
        <v>407</v>
      </c>
      <c r="G5" s="72"/>
    </row>
    <row r="6" spans="3:7" ht="24">
      <c r="C6" s="88" t="s">
        <v>788</v>
      </c>
      <c r="D6" s="93" t="s">
        <v>787</v>
      </c>
      <c r="E6" s="90">
        <v>74</v>
      </c>
      <c r="G6" s="72"/>
    </row>
    <row r="7" spans="3:7" ht="24">
      <c r="C7" s="88" t="s">
        <v>2100</v>
      </c>
      <c r="D7" s="93" t="s">
        <v>787</v>
      </c>
      <c r="E7" s="90">
        <v>232</v>
      </c>
      <c r="G7" s="73"/>
    </row>
    <row r="8" spans="3:7" ht="24">
      <c r="C8" s="88" t="s">
        <v>2099</v>
      </c>
      <c r="D8" s="93" t="s">
        <v>787</v>
      </c>
      <c r="E8" s="90">
        <v>57</v>
      </c>
      <c r="G8" s="73"/>
    </row>
    <row r="9" spans="3:7" ht="24">
      <c r="C9" s="88" t="s">
        <v>789</v>
      </c>
      <c r="D9" s="93" t="s">
        <v>787</v>
      </c>
      <c r="E9" s="90">
        <v>19</v>
      </c>
      <c r="G9" s="73"/>
    </row>
    <row r="10" spans="3:7" ht="24">
      <c r="C10" s="88" t="s">
        <v>790</v>
      </c>
      <c r="D10" s="93" t="s">
        <v>787</v>
      </c>
      <c r="E10" s="90">
        <v>1</v>
      </c>
      <c r="G10" s="73"/>
    </row>
    <row r="11" spans="3:7" ht="24">
      <c r="C11" s="88" t="s">
        <v>791</v>
      </c>
      <c r="D11" s="93" t="s">
        <v>787</v>
      </c>
      <c r="E11" s="90">
        <v>2</v>
      </c>
      <c r="G11" s="73"/>
    </row>
    <row r="12" spans="3:7" ht="22.5" customHeight="1">
      <c r="C12" s="88" t="s">
        <v>792</v>
      </c>
      <c r="D12" s="93" t="s">
        <v>787</v>
      </c>
      <c r="E12" s="90">
        <v>22</v>
      </c>
      <c r="G12" s="73"/>
    </row>
    <row r="13" spans="4:7" ht="12.75" customHeight="1">
      <c r="D13" s="93"/>
      <c r="G13" s="73"/>
    </row>
    <row r="14" spans="2:6" ht="24">
      <c r="B14" s="92" t="s">
        <v>276</v>
      </c>
      <c r="D14" s="93" t="s">
        <v>787</v>
      </c>
      <c r="E14" s="94">
        <f>E15+E16+E17+E18+E19</f>
        <v>144</v>
      </c>
      <c r="F14" s="92"/>
    </row>
    <row r="15" spans="3:5" ht="29.25" customHeight="1">
      <c r="C15" s="88" t="s">
        <v>788</v>
      </c>
      <c r="D15" s="93" t="s">
        <v>787</v>
      </c>
      <c r="E15" s="90">
        <v>30</v>
      </c>
    </row>
    <row r="16" spans="3:7" ht="24">
      <c r="C16" s="88" t="s">
        <v>2100</v>
      </c>
      <c r="D16" s="93" t="s">
        <v>787</v>
      </c>
      <c r="E16" s="90">
        <v>79</v>
      </c>
      <c r="G16" s="73"/>
    </row>
    <row r="17" spans="3:7" ht="24">
      <c r="C17" s="88" t="s">
        <v>2099</v>
      </c>
      <c r="D17" s="93"/>
      <c r="E17" s="90">
        <v>23</v>
      </c>
      <c r="G17" s="73"/>
    </row>
    <row r="18" spans="3:5" ht="29.25" customHeight="1">
      <c r="C18" s="88" t="s">
        <v>789</v>
      </c>
      <c r="D18" s="93" t="s">
        <v>787</v>
      </c>
      <c r="E18" s="90">
        <v>6</v>
      </c>
    </row>
    <row r="19" spans="3:5" ht="29.25" customHeight="1">
      <c r="C19" s="88" t="s">
        <v>792</v>
      </c>
      <c r="D19" s="93" t="s">
        <v>787</v>
      </c>
      <c r="E19" s="90">
        <v>6</v>
      </c>
    </row>
    <row r="20" ht="10.5" customHeight="1">
      <c r="D20" s="93"/>
    </row>
    <row r="21" spans="2:7" ht="33" customHeight="1">
      <c r="B21" s="92" t="s">
        <v>1155</v>
      </c>
      <c r="D21" s="89" t="s">
        <v>787</v>
      </c>
      <c r="E21" s="90">
        <f>E5+E14</f>
        <v>551</v>
      </c>
      <c r="G21" s="88"/>
    </row>
  </sheetData>
  <sheetProtection/>
  <mergeCells count="2">
    <mergeCell ref="B2:F2"/>
    <mergeCell ref="B3:F3"/>
  </mergeCells>
  <printOptions horizontalCentered="1"/>
  <pageMargins left="0.25" right="0.25" top="0.5" bottom="0.25" header="0.5" footer="0.5"/>
  <pageSetup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liza</dc:creator>
  <cp:keywords/>
  <dc:description/>
  <cp:lastModifiedBy>Windows User</cp:lastModifiedBy>
  <cp:lastPrinted>2020-06-10T11:12:09Z</cp:lastPrinted>
  <dcterms:created xsi:type="dcterms:W3CDTF">2003-08-28T08:22:08Z</dcterms:created>
  <dcterms:modified xsi:type="dcterms:W3CDTF">2020-06-10T11:14:06Z</dcterms:modified>
  <cp:category/>
  <cp:version/>
  <cp:contentType/>
  <cp:contentStatus/>
</cp:coreProperties>
</file>